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obles\Downloads\"/>
    </mc:Choice>
  </mc:AlternateContent>
  <bookViews>
    <workbookView xWindow="0" yWindow="0" windowWidth="20490" windowHeight="7905" activeTab="2"/>
  </bookViews>
  <sheets>
    <sheet name="Input Sheet" sheetId="1" r:id="rId1"/>
    <sheet name="Lookups" sheetId="2" r:id="rId2"/>
    <sheet name="Results Analysis" sheetId="3" r:id="rId3"/>
  </sheets>
  <externalReferences>
    <externalReference r:id="rId4"/>
  </externalReferences>
  <definedNames>
    <definedName name="_xlnm._FilterDatabase" localSheetId="0" hidden="1">'Input Sheet'!$A$2:$P$86</definedName>
    <definedName name="_xlnm.Print_Titles" localSheetId="2">'Results Analysis'!#REF!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3" l="1"/>
  <c r="P29" i="3" s="1"/>
  <c r="O28" i="3"/>
  <c r="M28" i="3"/>
  <c r="K28" i="3"/>
  <c r="I28" i="3"/>
  <c r="G28" i="3"/>
  <c r="E28" i="3"/>
  <c r="C28" i="3"/>
  <c r="P28" i="3" s="1"/>
  <c r="N27" i="3"/>
  <c r="J27" i="3"/>
  <c r="F27" i="3"/>
  <c r="C27" i="3"/>
  <c r="O26" i="3"/>
  <c r="M26" i="3"/>
  <c r="K26" i="3"/>
  <c r="I26" i="3"/>
  <c r="G26" i="3"/>
  <c r="E26" i="3"/>
  <c r="C26" i="3"/>
  <c r="P26" i="3" s="1"/>
  <c r="N25" i="3"/>
  <c r="J25" i="3"/>
  <c r="F25" i="3"/>
  <c r="C25" i="3"/>
  <c r="O24" i="3"/>
  <c r="M24" i="3"/>
  <c r="K24" i="3"/>
  <c r="I24" i="3"/>
  <c r="G24" i="3"/>
  <c r="E24" i="3"/>
  <c r="C24" i="3"/>
  <c r="P24" i="3" s="1"/>
  <c r="N23" i="3"/>
  <c r="J23" i="3"/>
  <c r="F23" i="3"/>
  <c r="C23" i="3"/>
  <c r="O22" i="3"/>
  <c r="M22" i="3"/>
  <c r="K22" i="3"/>
  <c r="I22" i="3"/>
  <c r="G22" i="3"/>
  <c r="E22" i="3"/>
  <c r="C22" i="3"/>
  <c r="P22" i="3" s="1"/>
  <c r="N21" i="3"/>
  <c r="J21" i="3"/>
  <c r="F21" i="3"/>
  <c r="C21" i="3"/>
  <c r="O20" i="3"/>
  <c r="M20" i="3"/>
  <c r="K20" i="3"/>
  <c r="I20" i="3"/>
  <c r="G20" i="3"/>
  <c r="E20" i="3"/>
  <c r="C20" i="3"/>
  <c r="P20" i="3" s="1"/>
  <c r="N19" i="3"/>
  <c r="J19" i="3"/>
  <c r="F19" i="3"/>
  <c r="C19" i="3"/>
  <c r="O18" i="3"/>
  <c r="M18" i="3"/>
  <c r="K18" i="3"/>
  <c r="I18" i="3"/>
  <c r="G18" i="3"/>
  <c r="E18" i="3"/>
  <c r="C18" i="3"/>
  <c r="P18" i="3" s="1"/>
  <c r="N17" i="3"/>
  <c r="J17" i="3"/>
  <c r="F17" i="3"/>
  <c r="C17" i="3"/>
  <c r="O16" i="3"/>
  <c r="M16" i="3"/>
  <c r="K16" i="3"/>
  <c r="I16" i="3"/>
  <c r="G16" i="3"/>
  <c r="E16" i="3"/>
  <c r="C16" i="3"/>
  <c r="P16" i="3" s="1"/>
  <c r="C15" i="3"/>
  <c r="O15" i="3" s="1"/>
  <c r="O14" i="3"/>
  <c r="M14" i="3"/>
  <c r="K14" i="3"/>
  <c r="I14" i="3"/>
  <c r="G14" i="3"/>
  <c r="E14" i="3"/>
  <c r="C14" i="3"/>
  <c r="P14" i="3" s="1"/>
  <c r="C13" i="3"/>
  <c r="O13" i="3" s="1"/>
  <c r="O12" i="3"/>
  <c r="M12" i="3"/>
  <c r="K12" i="3"/>
  <c r="I12" i="3"/>
  <c r="G12" i="3"/>
  <c r="E12" i="3"/>
  <c r="C12" i="3"/>
  <c r="P12" i="3" s="1"/>
  <c r="C11" i="3"/>
  <c r="O11" i="3" s="1"/>
  <c r="O10" i="3"/>
  <c r="M10" i="3"/>
  <c r="K10" i="3"/>
  <c r="I10" i="3"/>
  <c r="G10" i="3"/>
  <c r="E10" i="3"/>
  <c r="C10" i="3"/>
  <c r="P10" i="3" s="1"/>
  <c r="C9" i="3"/>
  <c r="O9" i="3" s="1"/>
  <c r="O8" i="3"/>
  <c r="M8" i="3"/>
  <c r="K8" i="3"/>
  <c r="I8" i="3"/>
  <c r="G8" i="3"/>
  <c r="E8" i="3"/>
  <c r="C8" i="3"/>
  <c r="P8" i="3" s="1"/>
  <c r="P7" i="3"/>
  <c r="N7" i="3"/>
  <c r="L7" i="3"/>
  <c r="J7" i="3"/>
  <c r="H7" i="3"/>
  <c r="F7" i="3"/>
  <c r="P6" i="3"/>
  <c r="O6" i="3"/>
  <c r="O7" i="3" s="1"/>
  <c r="N6" i="3"/>
  <c r="M6" i="3"/>
  <c r="M7" i="3" s="1"/>
  <c r="L6" i="3"/>
  <c r="K6" i="3"/>
  <c r="K7" i="3" s="1"/>
  <c r="J6" i="3"/>
  <c r="I6" i="3"/>
  <c r="I7" i="3" s="1"/>
  <c r="H6" i="3"/>
  <c r="G6" i="3"/>
  <c r="G7" i="3" s="1"/>
  <c r="F6" i="3"/>
  <c r="F9" i="3" l="1"/>
  <c r="H9" i="3"/>
  <c r="J9" i="3"/>
  <c r="L9" i="3"/>
  <c r="N9" i="3"/>
  <c r="P9" i="3"/>
  <c r="F11" i="3"/>
  <c r="H11" i="3"/>
  <c r="J11" i="3"/>
  <c r="L11" i="3"/>
  <c r="N11" i="3"/>
  <c r="P11" i="3"/>
  <c r="F15" i="3"/>
  <c r="H15" i="3"/>
  <c r="J15" i="3"/>
  <c r="L15" i="3"/>
  <c r="N15" i="3"/>
  <c r="F13" i="3"/>
  <c r="H13" i="3"/>
  <c r="J13" i="3"/>
  <c r="L13" i="3"/>
  <c r="N13" i="3"/>
  <c r="P13" i="3"/>
  <c r="F8" i="3"/>
  <c r="H8" i="3"/>
  <c r="J8" i="3"/>
  <c r="L8" i="3"/>
  <c r="N8" i="3"/>
  <c r="E9" i="3"/>
  <c r="G9" i="3"/>
  <c r="I9" i="3"/>
  <c r="K9" i="3"/>
  <c r="M9" i="3"/>
  <c r="F10" i="3"/>
  <c r="H10" i="3"/>
  <c r="J10" i="3"/>
  <c r="L10" i="3"/>
  <c r="N10" i="3"/>
  <c r="E11" i="3"/>
  <c r="G11" i="3"/>
  <c r="I11" i="3"/>
  <c r="K11" i="3"/>
  <c r="M11" i="3"/>
  <c r="F12" i="3"/>
  <c r="H12" i="3"/>
  <c r="J12" i="3"/>
  <c r="L12" i="3"/>
  <c r="N12" i="3"/>
  <c r="E13" i="3"/>
  <c r="G13" i="3"/>
  <c r="I13" i="3"/>
  <c r="K13" i="3"/>
  <c r="M13" i="3"/>
  <c r="F14" i="3"/>
  <c r="H14" i="3"/>
  <c r="J14" i="3"/>
  <c r="L14" i="3"/>
  <c r="N14" i="3"/>
  <c r="E15" i="3"/>
  <c r="G15" i="3"/>
  <c r="I15" i="3"/>
  <c r="K15" i="3"/>
  <c r="M15" i="3"/>
  <c r="P15" i="3"/>
  <c r="O17" i="3"/>
  <c r="M17" i="3"/>
  <c r="K17" i="3"/>
  <c r="I17" i="3"/>
  <c r="G17" i="3"/>
  <c r="E17" i="3"/>
  <c r="H17" i="3"/>
  <c r="L17" i="3"/>
  <c r="P17" i="3"/>
  <c r="O19" i="3"/>
  <c r="M19" i="3"/>
  <c r="K19" i="3"/>
  <c r="I19" i="3"/>
  <c r="G19" i="3"/>
  <c r="E19" i="3"/>
  <c r="H19" i="3"/>
  <c r="L19" i="3"/>
  <c r="P19" i="3"/>
  <c r="O21" i="3"/>
  <c r="M21" i="3"/>
  <c r="K21" i="3"/>
  <c r="I21" i="3"/>
  <c r="G21" i="3"/>
  <c r="E21" i="3"/>
  <c r="H21" i="3"/>
  <c r="L21" i="3"/>
  <c r="P21" i="3"/>
  <c r="O23" i="3"/>
  <c r="M23" i="3"/>
  <c r="K23" i="3"/>
  <c r="I23" i="3"/>
  <c r="G23" i="3"/>
  <c r="E23" i="3"/>
  <c r="H23" i="3"/>
  <c r="L23" i="3"/>
  <c r="P23" i="3"/>
  <c r="O25" i="3"/>
  <c r="M25" i="3"/>
  <c r="K25" i="3"/>
  <c r="I25" i="3"/>
  <c r="G25" i="3"/>
  <c r="E25" i="3"/>
  <c r="H25" i="3"/>
  <c r="L25" i="3"/>
  <c r="P25" i="3"/>
  <c r="O27" i="3"/>
  <c r="M27" i="3"/>
  <c r="K27" i="3"/>
  <c r="I27" i="3"/>
  <c r="G27" i="3"/>
  <c r="E27" i="3"/>
  <c r="H27" i="3"/>
  <c r="L27" i="3"/>
  <c r="P27" i="3"/>
  <c r="F16" i="3"/>
  <c r="H16" i="3"/>
  <c r="J16" i="3"/>
  <c r="L16" i="3"/>
  <c r="N16" i="3"/>
  <c r="F18" i="3"/>
  <c r="H18" i="3"/>
  <c r="J18" i="3"/>
  <c r="L18" i="3"/>
  <c r="N18" i="3"/>
  <c r="F20" i="3"/>
  <c r="H20" i="3"/>
  <c r="J20" i="3"/>
  <c r="L20" i="3"/>
  <c r="N20" i="3"/>
  <c r="F22" i="3"/>
  <c r="H22" i="3"/>
  <c r="J22" i="3"/>
  <c r="L22" i="3"/>
  <c r="N22" i="3"/>
  <c r="F24" i="3"/>
  <c r="H24" i="3"/>
  <c r="J24" i="3"/>
  <c r="L24" i="3"/>
  <c r="N24" i="3"/>
  <c r="F26" i="3"/>
  <c r="H26" i="3"/>
  <c r="J26" i="3"/>
  <c r="L26" i="3"/>
  <c r="N26" i="3"/>
  <c r="F28" i="3"/>
  <c r="H28" i="3"/>
  <c r="J28" i="3"/>
  <c r="L28" i="3"/>
  <c r="N28" i="3"/>
  <c r="E29" i="3"/>
  <c r="G29" i="3"/>
  <c r="I29" i="3"/>
  <c r="K29" i="3"/>
  <c r="M29" i="3"/>
  <c r="O29" i="3"/>
  <c r="F29" i="3"/>
  <c r="H29" i="3"/>
  <c r="J29" i="3"/>
  <c r="L29" i="3"/>
  <c r="N29" i="3"/>
</calcChain>
</file>

<file path=xl/sharedStrings.xml><?xml version="1.0" encoding="utf-8"?>
<sst xmlns="http://schemas.openxmlformats.org/spreadsheetml/2006/main" count="1196" uniqueCount="52">
  <si>
    <t>1. Sugery Building</t>
  </si>
  <si>
    <t>2. Information Available</t>
  </si>
  <si>
    <t>3. Electronic Services</t>
  </si>
  <si>
    <t>4. Finally</t>
  </si>
  <si>
    <t>How old are you?</t>
  </si>
  <si>
    <t>Gender</t>
  </si>
  <si>
    <t>Ethnic Group</t>
  </si>
  <si>
    <t>Satisfied with Cleanliness</t>
  </si>
  <si>
    <t>Improvements</t>
  </si>
  <si>
    <t>Patient information</t>
  </si>
  <si>
    <t>Newsletter</t>
  </si>
  <si>
    <t>Practice Website</t>
  </si>
  <si>
    <t>Booking Appointments</t>
  </si>
  <si>
    <t>Ordering Repeat perscriptions</t>
  </si>
  <si>
    <t>Information About the practice</t>
  </si>
  <si>
    <t>Automated Booking Service</t>
  </si>
  <si>
    <t>Recommend The Surgery</t>
  </si>
  <si>
    <t>Additional Comments</t>
  </si>
  <si>
    <t>Age</t>
  </si>
  <si>
    <t>Yes/No</t>
  </si>
  <si>
    <t>Under 16</t>
  </si>
  <si>
    <t>Male</t>
  </si>
  <si>
    <t>Asian/Asian British</t>
  </si>
  <si>
    <t>Y</t>
  </si>
  <si>
    <t>Yes</t>
  </si>
  <si>
    <t>17 to 35</t>
  </si>
  <si>
    <t>Female</t>
  </si>
  <si>
    <t>White British</t>
  </si>
  <si>
    <t>N</t>
  </si>
  <si>
    <t>No</t>
  </si>
  <si>
    <t>36 to 65</t>
  </si>
  <si>
    <t xml:space="preserve">Other </t>
  </si>
  <si>
    <t>I</t>
  </si>
  <si>
    <t>Ignored</t>
  </si>
  <si>
    <t>66+</t>
  </si>
  <si>
    <t>Was Automated Booking Helpful</t>
  </si>
  <si>
    <t>Which Surgery?</t>
  </si>
  <si>
    <t>Old</t>
  </si>
  <si>
    <t>New</t>
  </si>
  <si>
    <t xml:space="preserve"> Feb2014</t>
  </si>
  <si>
    <t>Recommend</t>
  </si>
  <si>
    <t>Finally</t>
  </si>
  <si>
    <t>Electronic Services</t>
  </si>
  <si>
    <t>Information Available</t>
  </si>
  <si>
    <t>Surgery Building</t>
  </si>
  <si>
    <t>Surgery</t>
  </si>
  <si>
    <t>Ethnic Origin</t>
  </si>
  <si>
    <t>Overall</t>
  </si>
  <si>
    <t>Response</t>
  </si>
  <si>
    <t>Question</t>
  </si>
  <si>
    <t>Area</t>
  </si>
  <si>
    <t>Number of 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</si>
</sst>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wrapText="1"/>
    </xf>
    <xf numFmtId="0" fontId="0" fillId="0" borderId="4" xfId="0" applyBorder="1"/>
    <xf numFmtId="0" fontId="3" fillId="0" borderId="5" xfId="0" applyFont="1" applyBorder="1" applyAlignment="1">
      <alignment horizontal="justify" vertical="top" wrapText="1"/>
    </xf>
    <xf numFmtId="0" fontId="3" fillId="0" borderId="0" xfId="0" applyFont="1"/>
    <xf numFmtId="0" fontId="3" fillId="0" borderId="0" xfId="0" applyFont="1" applyAlignment="1">
      <alignment horizontal="justify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9" fontId="0" fillId="3" borderId="4" xfId="1" applyFont="1" applyFill="1" applyBorder="1"/>
    <xf numFmtId="0" fontId="0" fillId="3" borderId="4" xfId="0" applyFill="1" applyBorder="1"/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textRotation="90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6" fillId="4" borderId="6" xfId="0" applyFont="1" applyFill="1" applyBorder="1" applyAlignment="1">
      <alignment horizontal="center" vertical="center" textRotation="90" wrapText="1"/>
    </xf>
    <xf numFmtId="0" fontId="7" fillId="4" borderId="9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4" borderId="6" xfId="0" applyFont="1" applyFill="1" applyBorder="1" applyAlignment="1">
      <alignment horizontal="center" vertical="center" textRotation="90" wrapText="1"/>
    </xf>
    <xf numFmtId="9" fontId="5" fillId="4" borderId="4" xfId="1" applyFont="1" applyFill="1" applyBorder="1"/>
    <xf numFmtId="0" fontId="0" fillId="4" borderId="4" xfId="0" applyFill="1" applyBorder="1"/>
    <xf numFmtId="0" fontId="0" fillId="4" borderId="4" xfId="0" applyFill="1" applyBorder="1"/>
    <xf numFmtId="0" fontId="6" fillId="4" borderId="4" xfId="0" applyFont="1" applyFill="1" applyBorder="1"/>
    <xf numFmtId="0" fontId="5" fillId="4" borderId="4" xfId="0" applyFont="1" applyFill="1" applyBorder="1"/>
    <xf numFmtId="0" fontId="5" fillId="4" borderId="7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tient%20Questionaire2014%20input%20With%20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Lookups"/>
      <sheetName val="Results Analysis Asia With Calc"/>
      <sheetName val="Results Analysis With Calc"/>
    </sheetNames>
    <sheetDataSet>
      <sheetData sheetId="0">
        <row r="1">
          <cell r="E1" t="str">
            <v>1. Sugery Building</v>
          </cell>
          <cell r="G1" t="str">
            <v>2. Information Available</v>
          </cell>
          <cell r="I1" t="str">
            <v>3. Electronic Services</v>
          </cell>
          <cell r="N1" t="str">
            <v>4. Finally</v>
          </cell>
        </row>
        <row r="2">
          <cell r="A2" t="str">
            <v>How old are you?</v>
          </cell>
          <cell r="B2" t="str">
            <v>Gender</v>
          </cell>
          <cell r="C2" t="str">
            <v>Ethnic Group</v>
          </cell>
          <cell r="D2" t="str">
            <v>Which Surgery?</v>
          </cell>
          <cell r="E2" t="str">
            <v>Satisfied with Cleanliness</v>
          </cell>
          <cell r="F2" t="str">
            <v>Improvements</v>
          </cell>
          <cell r="G2" t="str">
            <v>Patient information</v>
          </cell>
          <cell r="H2" t="str">
            <v>Newsletter</v>
          </cell>
          <cell r="I2" t="str">
            <v>Practice Website</v>
          </cell>
          <cell r="J2" t="str">
            <v>Booking Appointments</v>
          </cell>
          <cell r="K2" t="str">
            <v>Ordering Repeat perscriptions</v>
          </cell>
          <cell r="L2" t="str">
            <v>Information About the practice</v>
          </cell>
          <cell r="M2" t="str">
            <v>Automated Booking Service</v>
          </cell>
          <cell r="N2" t="str">
            <v>Was Automated Booking Helpful</v>
          </cell>
          <cell r="O2" t="str">
            <v>Recommend The Surgery</v>
          </cell>
        </row>
        <row r="3">
          <cell r="A3" t="str">
            <v>17 to 35</v>
          </cell>
          <cell r="B3" t="str">
            <v>Female</v>
          </cell>
          <cell r="C3" t="str">
            <v>White British</v>
          </cell>
          <cell r="D3" t="str">
            <v>Old</v>
          </cell>
          <cell r="E3" t="str">
            <v>Y</v>
          </cell>
          <cell r="F3" t="str">
            <v>N</v>
          </cell>
          <cell r="G3" t="str">
            <v>Y</v>
          </cell>
          <cell r="H3" t="str">
            <v>N</v>
          </cell>
          <cell r="I3" t="str">
            <v>Y</v>
          </cell>
          <cell r="J3" t="str">
            <v>N</v>
          </cell>
          <cell r="K3" t="str">
            <v>N</v>
          </cell>
          <cell r="L3" t="str">
            <v>Y</v>
          </cell>
          <cell r="M3" t="str">
            <v>Y</v>
          </cell>
          <cell r="N3" t="str">
            <v>Y</v>
          </cell>
          <cell r="O3" t="str">
            <v>N</v>
          </cell>
        </row>
        <row r="4">
          <cell r="A4" t="str">
            <v>36 to 65</v>
          </cell>
          <cell r="B4" t="str">
            <v>Male</v>
          </cell>
          <cell r="C4" t="str">
            <v>White British</v>
          </cell>
          <cell r="D4" t="str">
            <v>Old</v>
          </cell>
          <cell r="E4" t="str">
            <v>Y</v>
          </cell>
          <cell r="F4" t="str">
            <v>N</v>
          </cell>
          <cell r="G4" t="str">
            <v>Y</v>
          </cell>
          <cell r="I4" t="str">
            <v>Y</v>
          </cell>
          <cell r="J4" t="str">
            <v>Y</v>
          </cell>
          <cell r="K4" t="str">
            <v>Y</v>
          </cell>
          <cell r="L4" t="str">
            <v>Y</v>
          </cell>
          <cell r="M4" t="str">
            <v>N</v>
          </cell>
          <cell r="O4" t="str">
            <v>Y</v>
          </cell>
        </row>
        <row r="5">
          <cell r="A5" t="str">
            <v>36 to 65</v>
          </cell>
          <cell r="B5" t="str">
            <v>Male</v>
          </cell>
          <cell r="C5" t="str">
            <v>White British</v>
          </cell>
          <cell r="D5" t="str">
            <v>Old</v>
          </cell>
          <cell r="E5" t="str">
            <v>Y</v>
          </cell>
          <cell r="F5" t="str">
            <v>N</v>
          </cell>
          <cell r="G5" t="str">
            <v>Y</v>
          </cell>
          <cell r="H5" t="str">
            <v>N</v>
          </cell>
          <cell r="I5" t="str">
            <v>Y</v>
          </cell>
          <cell r="J5" t="str">
            <v>N</v>
          </cell>
          <cell r="K5" t="str">
            <v>Y</v>
          </cell>
          <cell r="L5" t="str">
            <v>N</v>
          </cell>
          <cell r="M5" t="str">
            <v>N</v>
          </cell>
        </row>
        <row r="6">
          <cell r="A6" t="str">
            <v>36 to 65</v>
          </cell>
          <cell r="B6" t="str">
            <v>Female</v>
          </cell>
          <cell r="C6" t="str">
            <v>White British</v>
          </cell>
          <cell r="D6" t="str">
            <v>Old</v>
          </cell>
          <cell r="E6" t="str">
            <v>Y</v>
          </cell>
          <cell r="F6" t="str">
            <v>N</v>
          </cell>
          <cell r="G6" t="str">
            <v>Y</v>
          </cell>
          <cell r="I6" t="str">
            <v>Y</v>
          </cell>
          <cell r="J6" t="str">
            <v>Y</v>
          </cell>
          <cell r="K6" t="str">
            <v>Y</v>
          </cell>
          <cell r="L6" t="str">
            <v>Y</v>
          </cell>
          <cell r="M6" t="str">
            <v>Y</v>
          </cell>
          <cell r="N6" t="str">
            <v>N</v>
          </cell>
          <cell r="O6" t="str">
            <v>Y</v>
          </cell>
        </row>
        <row r="7">
          <cell r="A7" t="str">
            <v>36 to 65</v>
          </cell>
          <cell r="B7" t="str">
            <v>Male</v>
          </cell>
          <cell r="C7" t="str">
            <v>White British</v>
          </cell>
          <cell r="D7" t="str">
            <v>Old</v>
          </cell>
          <cell r="E7" t="str">
            <v>Y</v>
          </cell>
          <cell r="F7" t="str">
            <v>N</v>
          </cell>
          <cell r="G7" t="str">
            <v>Y</v>
          </cell>
          <cell r="H7" t="str">
            <v>Y</v>
          </cell>
          <cell r="I7" t="str">
            <v>Y</v>
          </cell>
          <cell r="J7" t="str">
            <v>Y</v>
          </cell>
          <cell r="K7" t="str">
            <v>Y</v>
          </cell>
          <cell r="L7" t="str">
            <v>Y</v>
          </cell>
          <cell r="M7" t="str">
            <v>Y</v>
          </cell>
          <cell r="N7" t="str">
            <v>Y</v>
          </cell>
          <cell r="O7" t="str">
            <v>Y</v>
          </cell>
        </row>
        <row r="8">
          <cell r="A8" t="str">
            <v>36 to 65</v>
          </cell>
          <cell r="B8" t="str">
            <v>Female</v>
          </cell>
          <cell r="C8" t="str">
            <v>White British</v>
          </cell>
          <cell r="D8" t="str">
            <v>Old</v>
          </cell>
          <cell r="E8" t="str">
            <v>Y</v>
          </cell>
          <cell r="F8" t="str">
            <v>N</v>
          </cell>
          <cell r="G8" t="str">
            <v>Y</v>
          </cell>
          <cell r="H8" t="str">
            <v>N</v>
          </cell>
          <cell r="I8" t="str">
            <v>Y</v>
          </cell>
          <cell r="J8" t="str">
            <v>Y</v>
          </cell>
          <cell r="K8" t="str">
            <v>Y</v>
          </cell>
          <cell r="L8" t="str">
            <v>Y</v>
          </cell>
          <cell r="M8" t="str">
            <v>N</v>
          </cell>
          <cell r="O8" t="str">
            <v>Y</v>
          </cell>
        </row>
        <row r="9">
          <cell r="A9" t="str">
            <v>66+</v>
          </cell>
          <cell r="B9" t="str">
            <v>Female</v>
          </cell>
          <cell r="C9" t="str">
            <v>White British</v>
          </cell>
          <cell r="D9" t="str">
            <v>Old</v>
          </cell>
          <cell r="E9" t="str">
            <v>N</v>
          </cell>
          <cell r="G9" t="str">
            <v>Y</v>
          </cell>
          <cell r="I9" t="str">
            <v>Y</v>
          </cell>
          <cell r="J9" t="str">
            <v>Y</v>
          </cell>
          <cell r="K9" t="str">
            <v>Y</v>
          </cell>
          <cell r="L9" t="str">
            <v>Y</v>
          </cell>
          <cell r="M9" t="str">
            <v>N</v>
          </cell>
          <cell r="O9" t="str">
            <v>Y</v>
          </cell>
        </row>
        <row r="10">
          <cell r="A10" t="str">
            <v>36 to 65</v>
          </cell>
          <cell r="B10" t="str">
            <v>Female</v>
          </cell>
          <cell r="C10" t="str">
            <v>White British</v>
          </cell>
          <cell r="D10" t="str">
            <v>Old</v>
          </cell>
          <cell r="E10" t="str">
            <v>Y</v>
          </cell>
          <cell r="F10" t="str">
            <v>N</v>
          </cell>
          <cell r="G10" t="str">
            <v>Y</v>
          </cell>
          <cell r="H10" t="str">
            <v>Y</v>
          </cell>
          <cell r="I10" t="str">
            <v>Y</v>
          </cell>
          <cell r="J10" t="str">
            <v>Y</v>
          </cell>
          <cell r="K10" t="str">
            <v>Y</v>
          </cell>
          <cell r="L10" t="str">
            <v>Y</v>
          </cell>
          <cell r="M10" t="str">
            <v>Y</v>
          </cell>
          <cell r="N10" t="str">
            <v>Y</v>
          </cell>
          <cell r="O10" t="str">
            <v>Y</v>
          </cell>
        </row>
        <row r="11">
          <cell r="A11" t="str">
            <v>66+</v>
          </cell>
          <cell r="B11" t="str">
            <v>Male</v>
          </cell>
          <cell r="C11" t="str">
            <v>White British</v>
          </cell>
          <cell r="D11" t="str">
            <v>Old</v>
          </cell>
          <cell r="E11" t="str">
            <v>Y</v>
          </cell>
          <cell r="F11" t="str">
            <v>N</v>
          </cell>
          <cell r="G11" t="str">
            <v>Y</v>
          </cell>
          <cell r="I11" t="str">
            <v>N</v>
          </cell>
          <cell r="M11" t="str">
            <v>N</v>
          </cell>
          <cell r="O11" t="str">
            <v>Y</v>
          </cell>
        </row>
        <row r="12">
          <cell r="A12" t="str">
            <v>66+</v>
          </cell>
          <cell r="B12" t="str">
            <v>Female</v>
          </cell>
          <cell r="C12" t="str">
            <v>White British</v>
          </cell>
          <cell r="D12" t="str">
            <v>Old</v>
          </cell>
          <cell r="E12" t="str">
            <v>Y</v>
          </cell>
          <cell r="F12" t="str">
            <v>N</v>
          </cell>
          <cell r="G12" t="str">
            <v>Y</v>
          </cell>
          <cell r="H12" t="str">
            <v>Y</v>
          </cell>
          <cell r="I12" t="str">
            <v>N</v>
          </cell>
          <cell r="M12" t="str">
            <v>N</v>
          </cell>
          <cell r="O12" t="str">
            <v>Y</v>
          </cell>
        </row>
        <row r="13">
          <cell r="A13" t="str">
            <v>66+</v>
          </cell>
          <cell r="B13" t="str">
            <v>Male</v>
          </cell>
          <cell r="C13" t="str">
            <v>White British</v>
          </cell>
          <cell r="D13" t="str">
            <v>Old</v>
          </cell>
          <cell r="E13" t="str">
            <v>Y</v>
          </cell>
          <cell r="F13" t="str">
            <v>N</v>
          </cell>
          <cell r="H13" t="str">
            <v>Y</v>
          </cell>
          <cell r="I13" t="str">
            <v>Y</v>
          </cell>
          <cell r="J13" t="str">
            <v>Y</v>
          </cell>
          <cell r="K13" t="str">
            <v>Y</v>
          </cell>
          <cell r="O13" t="str">
            <v>Y</v>
          </cell>
        </row>
        <row r="14">
          <cell r="A14" t="str">
            <v>36 to 65</v>
          </cell>
          <cell r="B14" t="str">
            <v>Male</v>
          </cell>
          <cell r="C14" t="str">
            <v>White British</v>
          </cell>
          <cell r="D14" t="str">
            <v>Old</v>
          </cell>
          <cell r="E14" t="str">
            <v>Y</v>
          </cell>
          <cell r="F14" t="str">
            <v>N</v>
          </cell>
          <cell r="G14" t="str">
            <v>Y</v>
          </cell>
          <cell r="H14" t="str">
            <v>Y</v>
          </cell>
          <cell r="I14" t="str">
            <v>Y</v>
          </cell>
          <cell r="J14" t="str">
            <v>Y</v>
          </cell>
          <cell r="M14" t="str">
            <v>N</v>
          </cell>
          <cell r="O14" t="str">
            <v>Y</v>
          </cell>
        </row>
        <row r="15">
          <cell r="A15" t="str">
            <v>36 to 65</v>
          </cell>
          <cell r="B15" t="str">
            <v>Female</v>
          </cell>
          <cell r="C15" t="str">
            <v>White British</v>
          </cell>
          <cell r="D15" t="str">
            <v>Old</v>
          </cell>
          <cell r="E15" t="str">
            <v>Y</v>
          </cell>
          <cell r="F15" t="str">
            <v>N</v>
          </cell>
          <cell r="G15" t="str">
            <v>Y</v>
          </cell>
          <cell r="H15" t="str">
            <v>Y</v>
          </cell>
          <cell r="J15" t="str">
            <v>Y</v>
          </cell>
          <cell r="K15" t="str">
            <v>Y</v>
          </cell>
          <cell r="L15" t="str">
            <v>Y</v>
          </cell>
          <cell r="M15" t="str">
            <v>Y</v>
          </cell>
          <cell r="N15" t="str">
            <v>Y</v>
          </cell>
          <cell r="O15" t="str">
            <v>Y</v>
          </cell>
        </row>
        <row r="16">
          <cell r="A16" t="str">
            <v>36 to 65</v>
          </cell>
          <cell r="B16" t="str">
            <v>Male</v>
          </cell>
          <cell r="C16" t="str">
            <v>Asian/Asian British</v>
          </cell>
          <cell r="D16" t="str">
            <v>Old</v>
          </cell>
          <cell r="E16" t="str">
            <v>Y</v>
          </cell>
          <cell r="F16" t="str">
            <v>N</v>
          </cell>
          <cell r="G16" t="str">
            <v>Y</v>
          </cell>
          <cell r="H16" t="str">
            <v>Y</v>
          </cell>
          <cell r="I16" t="str">
            <v>Y</v>
          </cell>
          <cell r="J16" t="str">
            <v>Y</v>
          </cell>
          <cell r="K16" t="str">
            <v>Y</v>
          </cell>
          <cell r="L16" t="str">
            <v>Y</v>
          </cell>
          <cell r="M16" t="str">
            <v>Y</v>
          </cell>
          <cell r="N16" t="str">
            <v>Y</v>
          </cell>
          <cell r="O16" t="str">
            <v>Y</v>
          </cell>
        </row>
        <row r="17">
          <cell r="A17" t="str">
            <v>66+</v>
          </cell>
          <cell r="B17" t="str">
            <v>Male</v>
          </cell>
          <cell r="C17" t="str">
            <v>White British</v>
          </cell>
          <cell r="D17" t="str">
            <v>Old</v>
          </cell>
          <cell r="E17" t="str">
            <v>Y</v>
          </cell>
          <cell r="F17" t="str">
            <v>N</v>
          </cell>
          <cell r="G17" t="str">
            <v>Y</v>
          </cell>
          <cell r="H17" t="str">
            <v>N</v>
          </cell>
          <cell r="I17" t="str">
            <v>N</v>
          </cell>
          <cell r="M17" t="str">
            <v>N</v>
          </cell>
          <cell r="O17" t="str">
            <v>Y</v>
          </cell>
        </row>
        <row r="18">
          <cell r="A18" t="str">
            <v>17 to 35</v>
          </cell>
          <cell r="B18" t="str">
            <v>Male</v>
          </cell>
          <cell r="C18" t="str">
            <v>White British</v>
          </cell>
          <cell r="D18" t="str">
            <v>Old</v>
          </cell>
          <cell r="E18" t="str">
            <v>Y</v>
          </cell>
          <cell r="F18" t="str">
            <v>N</v>
          </cell>
          <cell r="G18" t="str">
            <v>Y</v>
          </cell>
          <cell r="H18" t="str">
            <v>Y</v>
          </cell>
          <cell r="I18" t="str">
            <v>Y</v>
          </cell>
          <cell r="J18" t="str">
            <v>Y</v>
          </cell>
          <cell r="K18" t="str">
            <v>Y</v>
          </cell>
          <cell r="L18" t="str">
            <v>Y</v>
          </cell>
          <cell r="M18" t="str">
            <v>N</v>
          </cell>
          <cell r="O18" t="str">
            <v>Y</v>
          </cell>
        </row>
        <row r="19">
          <cell r="A19" t="str">
            <v>36 to 65</v>
          </cell>
          <cell r="B19" t="str">
            <v>Male</v>
          </cell>
          <cell r="C19" t="str">
            <v>Asian/Asian British</v>
          </cell>
          <cell r="D19" t="str">
            <v>Old</v>
          </cell>
          <cell r="E19" t="str">
            <v>Y</v>
          </cell>
          <cell r="F19" t="str">
            <v>N</v>
          </cell>
          <cell r="H19" t="str">
            <v>N</v>
          </cell>
          <cell r="I19" t="str">
            <v>Y</v>
          </cell>
          <cell r="J19" t="str">
            <v>N</v>
          </cell>
          <cell r="L19" t="str">
            <v>Y</v>
          </cell>
          <cell r="M19" t="str">
            <v>N</v>
          </cell>
        </row>
        <row r="20">
          <cell r="A20" t="str">
            <v>36 to 65</v>
          </cell>
          <cell r="B20" t="str">
            <v>Female</v>
          </cell>
          <cell r="C20" t="str">
            <v>White British</v>
          </cell>
          <cell r="D20" t="str">
            <v>Old</v>
          </cell>
          <cell r="E20" t="str">
            <v>Y</v>
          </cell>
          <cell r="F20" t="str">
            <v>N</v>
          </cell>
          <cell r="G20" t="str">
            <v>Y</v>
          </cell>
          <cell r="H20" t="str">
            <v>N</v>
          </cell>
          <cell r="I20" t="str">
            <v>Y</v>
          </cell>
          <cell r="J20" t="str">
            <v>N</v>
          </cell>
          <cell r="K20" t="str">
            <v>Y</v>
          </cell>
          <cell r="L20" t="str">
            <v>Y</v>
          </cell>
          <cell r="M20" t="str">
            <v>N</v>
          </cell>
          <cell r="O20" t="str">
            <v>Y</v>
          </cell>
        </row>
        <row r="21">
          <cell r="A21" t="str">
            <v>17 to 35</v>
          </cell>
          <cell r="B21" t="str">
            <v>Female</v>
          </cell>
          <cell r="C21" t="str">
            <v>White British</v>
          </cell>
          <cell r="D21" t="str">
            <v>Old</v>
          </cell>
          <cell r="E21" t="str">
            <v>Y</v>
          </cell>
          <cell r="F21" t="str">
            <v>N</v>
          </cell>
          <cell r="G21" t="str">
            <v>Y</v>
          </cell>
          <cell r="H21" t="str">
            <v>N</v>
          </cell>
          <cell r="I21" t="str">
            <v>Y</v>
          </cell>
          <cell r="J21" t="str">
            <v>Y</v>
          </cell>
          <cell r="K21" t="str">
            <v>Y</v>
          </cell>
          <cell r="L21" t="str">
            <v>Y</v>
          </cell>
          <cell r="M21" t="str">
            <v>N</v>
          </cell>
          <cell r="O21" t="str">
            <v>Y</v>
          </cell>
        </row>
        <row r="22">
          <cell r="A22" t="str">
            <v>66+</v>
          </cell>
          <cell r="B22" t="str">
            <v>Male</v>
          </cell>
          <cell r="C22" t="str">
            <v>White British</v>
          </cell>
          <cell r="D22" t="str">
            <v>Old</v>
          </cell>
          <cell r="E22" t="str">
            <v>Y</v>
          </cell>
          <cell r="F22" t="str">
            <v>N</v>
          </cell>
          <cell r="G22" t="str">
            <v>Y</v>
          </cell>
          <cell r="H22" t="str">
            <v>Y</v>
          </cell>
          <cell r="I22" t="str">
            <v>Y</v>
          </cell>
          <cell r="J22" t="str">
            <v>Y</v>
          </cell>
          <cell r="K22" t="str">
            <v>Y</v>
          </cell>
          <cell r="L22" t="str">
            <v>Y</v>
          </cell>
          <cell r="M22" t="str">
            <v>N</v>
          </cell>
          <cell r="N22" t="str">
            <v>Y</v>
          </cell>
        </row>
        <row r="23">
          <cell r="A23" t="str">
            <v>66+</v>
          </cell>
          <cell r="B23" t="str">
            <v>Female</v>
          </cell>
          <cell r="C23" t="str">
            <v>White British</v>
          </cell>
          <cell r="D23" t="str">
            <v>Old</v>
          </cell>
          <cell r="E23" t="str">
            <v>Y</v>
          </cell>
          <cell r="F23" t="str">
            <v>N</v>
          </cell>
          <cell r="G23" t="str">
            <v>Y</v>
          </cell>
          <cell r="I23" t="str">
            <v>Y</v>
          </cell>
          <cell r="J23" t="str">
            <v>N</v>
          </cell>
          <cell r="K23" t="str">
            <v>Y</v>
          </cell>
          <cell r="L23" t="str">
            <v>Y</v>
          </cell>
          <cell r="M23" t="str">
            <v>Y</v>
          </cell>
          <cell r="N23" t="str">
            <v>Y</v>
          </cell>
          <cell r="O23" t="str">
            <v>Y</v>
          </cell>
        </row>
        <row r="24">
          <cell r="A24" t="str">
            <v>17 to 35</v>
          </cell>
          <cell r="B24" t="str">
            <v>Female</v>
          </cell>
          <cell r="C24" t="str">
            <v>White British</v>
          </cell>
          <cell r="D24" t="str">
            <v>Old</v>
          </cell>
          <cell r="E24" t="str">
            <v>Y</v>
          </cell>
          <cell r="F24" t="str">
            <v>N</v>
          </cell>
          <cell r="G24" t="str">
            <v>Y</v>
          </cell>
          <cell r="H24" t="str">
            <v>N</v>
          </cell>
          <cell r="I24" t="str">
            <v>Y</v>
          </cell>
          <cell r="J24" t="str">
            <v>Y</v>
          </cell>
          <cell r="K24" t="str">
            <v>Y</v>
          </cell>
          <cell r="L24" t="str">
            <v>Y</v>
          </cell>
          <cell r="M24" t="str">
            <v>N</v>
          </cell>
          <cell r="O24" t="str">
            <v>Y</v>
          </cell>
        </row>
        <row r="25">
          <cell r="A25" t="str">
            <v>17 to 35</v>
          </cell>
          <cell r="B25" t="str">
            <v>Female</v>
          </cell>
          <cell r="C25" t="str">
            <v>White British</v>
          </cell>
          <cell r="D25" t="str">
            <v>Old</v>
          </cell>
          <cell r="E25" t="str">
            <v>Y</v>
          </cell>
          <cell r="F25" t="str">
            <v>N</v>
          </cell>
          <cell r="G25" t="str">
            <v>Y</v>
          </cell>
          <cell r="H25" t="str">
            <v>N</v>
          </cell>
          <cell r="I25" t="str">
            <v>Y</v>
          </cell>
          <cell r="J25" t="str">
            <v>N</v>
          </cell>
          <cell r="K25" t="str">
            <v>Y</v>
          </cell>
          <cell r="L25" t="str">
            <v>Y</v>
          </cell>
          <cell r="M25" t="str">
            <v>Y</v>
          </cell>
          <cell r="N25" t="str">
            <v>Y</v>
          </cell>
          <cell r="O25" t="str">
            <v>Y</v>
          </cell>
        </row>
        <row r="26">
          <cell r="A26" t="str">
            <v>36 to 65</v>
          </cell>
          <cell r="B26" t="str">
            <v>Male</v>
          </cell>
          <cell r="C26" t="str">
            <v>White British</v>
          </cell>
          <cell r="D26" t="str">
            <v>Old</v>
          </cell>
          <cell r="E26" t="str">
            <v>Y</v>
          </cell>
          <cell r="F26" t="str">
            <v>N</v>
          </cell>
          <cell r="G26" t="str">
            <v>Y</v>
          </cell>
          <cell r="H26" t="str">
            <v>Y</v>
          </cell>
          <cell r="I26" t="str">
            <v>N</v>
          </cell>
          <cell r="M26" t="str">
            <v>N</v>
          </cell>
          <cell r="O26" t="str">
            <v>Y</v>
          </cell>
        </row>
        <row r="27">
          <cell r="A27" t="str">
            <v>36 to 65</v>
          </cell>
          <cell r="B27" t="str">
            <v>Female</v>
          </cell>
          <cell r="C27" t="str">
            <v>White British</v>
          </cell>
          <cell r="D27" t="str">
            <v>Old</v>
          </cell>
          <cell r="E27" t="str">
            <v>Y</v>
          </cell>
          <cell r="F27" t="str">
            <v>N</v>
          </cell>
          <cell r="G27" t="str">
            <v>Y</v>
          </cell>
          <cell r="I27" t="str">
            <v>Y</v>
          </cell>
          <cell r="J27" t="str">
            <v>Y</v>
          </cell>
          <cell r="K27" t="str">
            <v>Y</v>
          </cell>
          <cell r="L27" t="str">
            <v>N</v>
          </cell>
          <cell r="M27" t="str">
            <v>Y</v>
          </cell>
          <cell r="N27" t="str">
            <v>Y</v>
          </cell>
          <cell r="O27" t="str">
            <v>Y</v>
          </cell>
        </row>
        <row r="28">
          <cell r="A28" t="str">
            <v>36 to 65</v>
          </cell>
          <cell r="B28" t="str">
            <v>Female</v>
          </cell>
          <cell r="C28" t="str">
            <v>White British</v>
          </cell>
          <cell r="D28" t="str">
            <v>New</v>
          </cell>
          <cell r="E28" t="str">
            <v>Y</v>
          </cell>
          <cell r="F28" t="str">
            <v>N</v>
          </cell>
          <cell r="G28" t="str">
            <v>Y</v>
          </cell>
          <cell r="H28" t="str">
            <v>N</v>
          </cell>
          <cell r="I28" t="str">
            <v>Y</v>
          </cell>
          <cell r="J28" t="str">
            <v>Y</v>
          </cell>
          <cell r="K28" t="str">
            <v>Y</v>
          </cell>
          <cell r="L28" t="str">
            <v>Y</v>
          </cell>
          <cell r="M28" t="str">
            <v>N</v>
          </cell>
          <cell r="O28" t="str">
            <v>Y</v>
          </cell>
        </row>
        <row r="29">
          <cell r="A29" t="str">
            <v>17 to 35</v>
          </cell>
          <cell r="B29" t="str">
            <v>Female</v>
          </cell>
          <cell r="C29" t="str">
            <v>White British</v>
          </cell>
          <cell r="D29" t="str">
            <v>New</v>
          </cell>
          <cell r="E29" t="str">
            <v>Y</v>
          </cell>
          <cell r="F29" t="str">
            <v>N</v>
          </cell>
          <cell r="G29" t="str">
            <v>Y</v>
          </cell>
          <cell r="H29" t="str">
            <v>Y</v>
          </cell>
          <cell r="I29" t="str">
            <v>Y</v>
          </cell>
          <cell r="J29" t="str">
            <v>Y</v>
          </cell>
          <cell r="K29" t="str">
            <v>Y</v>
          </cell>
          <cell r="L29" t="str">
            <v>Y</v>
          </cell>
          <cell r="M29" t="str">
            <v>Y</v>
          </cell>
          <cell r="N29" t="str">
            <v>N</v>
          </cell>
          <cell r="O29" t="str">
            <v>Y</v>
          </cell>
        </row>
        <row r="30">
          <cell r="A30" t="str">
            <v>36 to 65</v>
          </cell>
          <cell r="B30" t="str">
            <v>Female</v>
          </cell>
          <cell r="C30" t="str">
            <v>White British</v>
          </cell>
          <cell r="D30" t="str">
            <v>New</v>
          </cell>
          <cell r="E30" t="str">
            <v>Y</v>
          </cell>
          <cell r="F30" t="str">
            <v>N</v>
          </cell>
          <cell r="G30" t="str">
            <v>Y</v>
          </cell>
          <cell r="H30" t="str">
            <v>Y</v>
          </cell>
          <cell r="I30" t="str">
            <v>Y</v>
          </cell>
          <cell r="J30" t="str">
            <v>Y</v>
          </cell>
          <cell r="K30" t="str">
            <v>Y</v>
          </cell>
          <cell r="L30" t="str">
            <v>Y</v>
          </cell>
          <cell r="M30" t="str">
            <v>Y</v>
          </cell>
          <cell r="N30" t="str">
            <v>Y</v>
          </cell>
          <cell r="O30" t="str">
            <v>Y</v>
          </cell>
        </row>
        <row r="31">
          <cell r="A31" t="str">
            <v>66+</v>
          </cell>
          <cell r="B31" t="str">
            <v>Male</v>
          </cell>
          <cell r="C31" t="str">
            <v>White British</v>
          </cell>
          <cell r="D31" t="str">
            <v>Old</v>
          </cell>
          <cell r="E31" t="str">
            <v>N</v>
          </cell>
          <cell r="F31" t="str">
            <v>Y</v>
          </cell>
          <cell r="G31" t="str">
            <v>Y</v>
          </cell>
          <cell r="I31" t="str">
            <v>Y</v>
          </cell>
          <cell r="J31" t="str">
            <v>Y</v>
          </cell>
          <cell r="K31" t="str">
            <v>Y</v>
          </cell>
          <cell r="L31" t="str">
            <v>N</v>
          </cell>
          <cell r="M31" t="str">
            <v>Y</v>
          </cell>
          <cell r="N31" t="str">
            <v>Y</v>
          </cell>
          <cell r="O31" t="str">
            <v>Y</v>
          </cell>
        </row>
        <row r="32">
          <cell r="A32" t="str">
            <v>17 to 35</v>
          </cell>
          <cell r="B32" t="str">
            <v>Female</v>
          </cell>
          <cell r="C32" t="str">
            <v>Asian/Asian British</v>
          </cell>
          <cell r="D32" t="str">
            <v>New</v>
          </cell>
          <cell r="E32" t="str">
            <v>Y</v>
          </cell>
          <cell r="F32" t="str">
            <v>N</v>
          </cell>
          <cell r="G32" t="str">
            <v>Y</v>
          </cell>
          <cell r="I32" t="str">
            <v>Y</v>
          </cell>
          <cell r="J32" t="str">
            <v>N</v>
          </cell>
          <cell r="K32" t="str">
            <v>Y</v>
          </cell>
          <cell r="L32" t="str">
            <v>N</v>
          </cell>
          <cell r="M32" t="str">
            <v>Y</v>
          </cell>
          <cell r="O32" t="str">
            <v>Y</v>
          </cell>
        </row>
        <row r="33">
          <cell r="A33" t="str">
            <v>17 to 35</v>
          </cell>
          <cell r="B33" t="str">
            <v>Female</v>
          </cell>
          <cell r="C33" t="str">
            <v>Asian/Asian British</v>
          </cell>
          <cell r="D33" t="str">
            <v>New</v>
          </cell>
          <cell r="E33" t="str">
            <v>Y</v>
          </cell>
          <cell r="F33" t="str">
            <v>N</v>
          </cell>
          <cell r="G33" t="str">
            <v>Y</v>
          </cell>
          <cell r="H33" t="str">
            <v>Y</v>
          </cell>
          <cell r="I33" t="str">
            <v>Y</v>
          </cell>
          <cell r="K33" t="str">
            <v>Y</v>
          </cell>
          <cell r="L33" t="str">
            <v>Y</v>
          </cell>
          <cell r="M33" t="str">
            <v>Y</v>
          </cell>
          <cell r="N33" t="str">
            <v>Y</v>
          </cell>
          <cell r="O33" t="str">
            <v>Y</v>
          </cell>
        </row>
        <row r="34">
          <cell r="A34" t="str">
            <v>36 to 65</v>
          </cell>
          <cell r="B34" t="str">
            <v>Female</v>
          </cell>
          <cell r="C34" t="str">
            <v>Asian/Asian British</v>
          </cell>
          <cell r="D34" t="str">
            <v>New</v>
          </cell>
          <cell r="E34" t="str">
            <v>Y</v>
          </cell>
          <cell r="F34" t="str">
            <v>Y</v>
          </cell>
          <cell r="G34" t="str">
            <v>Y</v>
          </cell>
          <cell r="H34" t="str">
            <v>N</v>
          </cell>
          <cell r="I34" t="str">
            <v>Y</v>
          </cell>
          <cell r="J34" t="str">
            <v>Y</v>
          </cell>
          <cell r="K34" t="str">
            <v>Y</v>
          </cell>
          <cell r="M34" t="str">
            <v>N</v>
          </cell>
          <cell r="O34" t="str">
            <v>Y</v>
          </cell>
        </row>
        <row r="35">
          <cell r="A35" t="str">
            <v>66+</v>
          </cell>
          <cell r="B35" t="str">
            <v>Female</v>
          </cell>
          <cell r="C35" t="str">
            <v>White British</v>
          </cell>
          <cell r="D35" t="str">
            <v>New</v>
          </cell>
          <cell r="E35" t="str">
            <v>Y</v>
          </cell>
          <cell r="F35" t="str">
            <v>N</v>
          </cell>
          <cell r="G35" t="str">
            <v>Y</v>
          </cell>
          <cell r="I35" t="str">
            <v>N</v>
          </cell>
          <cell r="M35" t="str">
            <v>Y</v>
          </cell>
          <cell r="O35" t="str">
            <v>Y</v>
          </cell>
        </row>
        <row r="36">
          <cell r="A36" t="str">
            <v>36 to 65</v>
          </cell>
          <cell r="B36" t="str">
            <v>Female</v>
          </cell>
          <cell r="C36" t="str">
            <v>White British</v>
          </cell>
          <cell r="D36" t="str">
            <v>New</v>
          </cell>
          <cell r="E36" t="str">
            <v>Y</v>
          </cell>
          <cell r="F36" t="str">
            <v>Y</v>
          </cell>
          <cell r="G36" t="str">
            <v>Y</v>
          </cell>
          <cell r="H36" t="str">
            <v>Y</v>
          </cell>
          <cell r="I36" t="str">
            <v>Y</v>
          </cell>
          <cell r="J36" t="str">
            <v>Y</v>
          </cell>
          <cell r="K36" t="str">
            <v>Y</v>
          </cell>
          <cell r="M36" t="str">
            <v>N</v>
          </cell>
          <cell r="O36" t="str">
            <v>Y</v>
          </cell>
        </row>
        <row r="37">
          <cell r="A37" t="str">
            <v>66+</v>
          </cell>
          <cell r="B37" t="str">
            <v>Male</v>
          </cell>
          <cell r="C37" t="str">
            <v>White British</v>
          </cell>
          <cell r="D37" t="str">
            <v>New</v>
          </cell>
          <cell r="E37" t="str">
            <v>Y</v>
          </cell>
          <cell r="F37" t="str">
            <v>N</v>
          </cell>
          <cell r="G37" t="str">
            <v>Y</v>
          </cell>
          <cell r="H37" t="str">
            <v>N</v>
          </cell>
          <cell r="I37" t="str">
            <v>N</v>
          </cell>
          <cell r="J37" t="str">
            <v>Y</v>
          </cell>
          <cell r="K37" t="str">
            <v>N</v>
          </cell>
          <cell r="L37" t="str">
            <v>N</v>
          </cell>
          <cell r="O37" t="str">
            <v>Y</v>
          </cell>
        </row>
        <row r="38">
          <cell r="A38" t="str">
            <v>36 to 65</v>
          </cell>
          <cell r="B38" t="str">
            <v>Female</v>
          </cell>
          <cell r="C38" t="str">
            <v>White British</v>
          </cell>
          <cell r="D38" t="str">
            <v>New</v>
          </cell>
          <cell r="E38" t="str">
            <v>Y</v>
          </cell>
          <cell r="F38" t="str">
            <v>Y</v>
          </cell>
          <cell r="G38" t="str">
            <v>Y</v>
          </cell>
          <cell r="H38" t="str">
            <v>N</v>
          </cell>
          <cell r="I38" t="str">
            <v>Y</v>
          </cell>
          <cell r="J38" t="str">
            <v>Y</v>
          </cell>
          <cell r="K38" t="str">
            <v>Y</v>
          </cell>
          <cell r="L38" t="str">
            <v>Y</v>
          </cell>
          <cell r="M38" t="str">
            <v>Y</v>
          </cell>
          <cell r="N38" t="str">
            <v>N</v>
          </cell>
          <cell r="O38" t="str">
            <v>Y</v>
          </cell>
        </row>
        <row r="39">
          <cell r="D39" t="str">
            <v>New</v>
          </cell>
          <cell r="E39" t="str">
            <v>Y</v>
          </cell>
          <cell r="F39" t="str">
            <v>N</v>
          </cell>
          <cell r="G39" t="str">
            <v>Y</v>
          </cell>
          <cell r="H39" t="str">
            <v>N</v>
          </cell>
          <cell r="I39" t="str">
            <v>Y</v>
          </cell>
          <cell r="K39" t="str">
            <v>Y</v>
          </cell>
          <cell r="L39" t="str">
            <v>Y</v>
          </cell>
          <cell r="M39" t="str">
            <v>Y</v>
          </cell>
          <cell r="N39" t="str">
            <v>Y</v>
          </cell>
          <cell r="O39" t="str">
            <v>Y</v>
          </cell>
        </row>
        <row r="40">
          <cell r="A40" t="str">
            <v>Under 16</v>
          </cell>
          <cell r="B40" t="str">
            <v>Female</v>
          </cell>
          <cell r="C40" t="str">
            <v>White British</v>
          </cell>
          <cell r="D40" t="str">
            <v>New</v>
          </cell>
          <cell r="E40" t="str">
            <v>Y</v>
          </cell>
          <cell r="F40" t="str">
            <v>N</v>
          </cell>
          <cell r="G40" t="str">
            <v>Y</v>
          </cell>
          <cell r="I40" t="str">
            <v>Y</v>
          </cell>
          <cell r="J40" t="str">
            <v>Y</v>
          </cell>
          <cell r="K40" t="str">
            <v>Y</v>
          </cell>
          <cell r="L40" t="str">
            <v>Y</v>
          </cell>
          <cell r="M40" t="str">
            <v>Y</v>
          </cell>
          <cell r="N40" t="str">
            <v>Y</v>
          </cell>
          <cell r="O40" t="str">
            <v>Y</v>
          </cell>
        </row>
        <row r="41">
          <cell r="A41" t="str">
            <v>66+</v>
          </cell>
          <cell r="B41" t="str">
            <v>Male</v>
          </cell>
          <cell r="C41" t="str">
            <v>White British</v>
          </cell>
          <cell r="D41" t="str">
            <v>New</v>
          </cell>
          <cell r="E41" t="str">
            <v>N</v>
          </cell>
          <cell r="F41" t="str">
            <v>Y</v>
          </cell>
          <cell r="G41" t="str">
            <v>Y</v>
          </cell>
          <cell r="H41" t="str">
            <v>N</v>
          </cell>
          <cell r="I41" t="str">
            <v>Y</v>
          </cell>
          <cell r="J41" t="str">
            <v>Y</v>
          </cell>
          <cell r="K41" t="str">
            <v>Y</v>
          </cell>
          <cell r="L41" t="str">
            <v>Y</v>
          </cell>
          <cell r="M41" t="str">
            <v>Y</v>
          </cell>
          <cell r="N41" t="str">
            <v>Y</v>
          </cell>
          <cell r="O41" t="str">
            <v>Y</v>
          </cell>
        </row>
        <row r="42">
          <cell r="A42" t="str">
            <v>36 to 65</v>
          </cell>
          <cell r="B42" t="str">
            <v>Female</v>
          </cell>
          <cell r="C42" t="str">
            <v>White British</v>
          </cell>
          <cell r="D42" t="str">
            <v>New</v>
          </cell>
          <cell r="E42" t="str">
            <v>Y</v>
          </cell>
          <cell r="F42" t="str">
            <v>N</v>
          </cell>
          <cell r="G42" t="str">
            <v>Y</v>
          </cell>
          <cell r="H42" t="str">
            <v>Y</v>
          </cell>
          <cell r="I42" t="str">
            <v>N</v>
          </cell>
          <cell r="M42" t="str">
            <v>Y</v>
          </cell>
          <cell r="N42" t="str">
            <v>N</v>
          </cell>
          <cell r="O42" t="str">
            <v>Y</v>
          </cell>
        </row>
        <row r="43">
          <cell r="A43" t="str">
            <v>17 to 35</v>
          </cell>
          <cell r="B43" t="str">
            <v>Female</v>
          </cell>
          <cell r="C43" t="str">
            <v>White British</v>
          </cell>
          <cell r="D43" t="str">
            <v>New</v>
          </cell>
          <cell r="E43" t="str">
            <v>Y</v>
          </cell>
          <cell r="F43" t="str">
            <v>N</v>
          </cell>
          <cell r="G43" t="str">
            <v>Y</v>
          </cell>
          <cell r="H43" t="str">
            <v>N</v>
          </cell>
          <cell r="I43" t="str">
            <v>Y</v>
          </cell>
          <cell r="J43" t="str">
            <v>Y</v>
          </cell>
          <cell r="K43" t="str">
            <v>Y</v>
          </cell>
          <cell r="L43" t="str">
            <v>Y</v>
          </cell>
          <cell r="M43" t="str">
            <v>N</v>
          </cell>
          <cell r="O43" t="str">
            <v>N</v>
          </cell>
        </row>
        <row r="44">
          <cell r="A44" t="str">
            <v>66+</v>
          </cell>
          <cell r="B44" t="str">
            <v>Male</v>
          </cell>
          <cell r="C44" t="str">
            <v>White British</v>
          </cell>
          <cell r="D44" t="str">
            <v>New</v>
          </cell>
          <cell r="E44" t="str">
            <v>Y</v>
          </cell>
          <cell r="F44" t="str">
            <v>N</v>
          </cell>
          <cell r="G44" t="str">
            <v>Y</v>
          </cell>
          <cell r="H44" t="str">
            <v>N</v>
          </cell>
          <cell r="I44" t="str">
            <v>Y</v>
          </cell>
          <cell r="J44" t="str">
            <v>Y</v>
          </cell>
          <cell r="K44" t="str">
            <v>Y</v>
          </cell>
          <cell r="M44" t="str">
            <v>Y</v>
          </cell>
          <cell r="N44" t="str">
            <v>Y</v>
          </cell>
        </row>
        <row r="45">
          <cell r="A45" t="str">
            <v>36 to 65</v>
          </cell>
          <cell r="B45" t="str">
            <v>Female</v>
          </cell>
          <cell r="C45" t="str">
            <v>Asian/Asian British</v>
          </cell>
          <cell r="D45" t="str">
            <v>New</v>
          </cell>
          <cell r="E45" t="str">
            <v>Y</v>
          </cell>
          <cell r="F45" t="str">
            <v>N</v>
          </cell>
          <cell r="G45" t="str">
            <v>Y</v>
          </cell>
          <cell r="H45" t="str">
            <v>Y</v>
          </cell>
          <cell r="I45" t="str">
            <v>Y</v>
          </cell>
          <cell r="J45" t="str">
            <v>Y</v>
          </cell>
          <cell r="L45" t="str">
            <v>Y</v>
          </cell>
          <cell r="M45" t="str">
            <v>Y</v>
          </cell>
          <cell r="O45" t="str">
            <v>Y</v>
          </cell>
        </row>
        <row r="46">
          <cell r="A46" t="str">
            <v>36 to 65</v>
          </cell>
          <cell r="B46" t="str">
            <v>Female</v>
          </cell>
          <cell r="C46" t="str">
            <v>Asian/Asian British</v>
          </cell>
          <cell r="D46" t="str">
            <v>New</v>
          </cell>
          <cell r="E46" t="str">
            <v>Y</v>
          </cell>
          <cell r="F46" t="str">
            <v>N</v>
          </cell>
          <cell r="G46" t="str">
            <v>Y</v>
          </cell>
          <cell r="I46" t="str">
            <v>Y</v>
          </cell>
          <cell r="J46" t="str">
            <v>Y</v>
          </cell>
          <cell r="M46" t="str">
            <v>Y</v>
          </cell>
          <cell r="O46" t="str">
            <v>Y</v>
          </cell>
        </row>
        <row r="47">
          <cell r="A47" t="str">
            <v>66+</v>
          </cell>
          <cell r="B47" t="str">
            <v>Male</v>
          </cell>
          <cell r="C47" t="str">
            <v>White British</v>
          </cell>
          <cell r="D47" t="str">
            <v>New</v>
          </cell>
          <cell r="E47" t="str">
            <v>Y</v>
          </cell>
          <cell r="F47" t="str">
            <v>N</v>
          </cell>
          <cell r="G47" t="str">
            <v>Y</v>
          </cell>
          <cell r="H47" t="str">
            <v>Y</v>
          </cell>
          <cell r="I47" t="str">
            <v>N</v>
          </cell>
          <cell r="M47" t="str">
            <v>Y</v>
          </cell>
          <cell r="N47" t="str">
            <v>Y</v>
          </cell>
          <cell r="O47" t="str">
            <v>Y</v>
          </cell>
        </row>
        <row r="48">
          <cell r="A48" t="str">
            <v>66+</v>
          </cell>
          <cell r="B48" t="str">
            <v>Female</v>
          </cell>
          <cell r="C48" t="str">
            <v>White British</v>
          </cell>
          <cell r="D48" t="str">
            <v>New</v>
          </cell>
          <cell r="E48" t="str">
            <v>Y</v>
          </cell>
          <cell r="F48" t="str">
            <v>N</v>
          </cell>
          <cell r="G48" t="str">
            <v>Y</v>
          </cell>
          <cell r="H48" t="str">
            <v>N</v>
          </cell>
          <cell r="I48" t="str">
            <v>Y</v>
          </cell>
          <cell r="J48" t="str">
            <v>Y</v>
          </cell>
          <cell r="K48" t="str">
            <v>Y</v>
          </cell>
          <cell r="L48" t="str">
            <v>Y</v>
          </cell>
          <cell r="M48" t="str">
            <v>N</v>
          </cell>
          <cell r="O48" t="str">
            <v>Y</v>
          </cell>
        </row>
        <row r="49">
          <cell r="A49" t="str">
            <v>36 to 65</v>
          </cell>
          <cell r="B49" t="str">
            <v>Female</v>
          </cell>
          <cell r="C49" t="str">
            <v>White British</v>
          </cell>
          <cell r="D49" t="str">
            <v>New</v>
          </cell>
          <cell r="E49" t="str">
            <v>Y</v>
          </cell>
          <cell r="F49" t="str">
            <v>Y</v>
          </cell>
          <cell r="G49" t="str">
            <v>Y</v>
          </cell>
          <cell r="H49" t="str">
            <v>Y</v>
          </cell>
          <cell r="I49" t="str">
            <v>Y</v>
          </cell>
          <cell r="K49" t="str">
            <v>Y</v>
          </cell>
          <cell r="M49" t="str">
            <v>Y</v>
          </cell>
          <cell r="N49" t="str">
            <v>Y</v>
          </cell>
          <cell r="O49" t="str">
            <v>Y</v>
          </cell>
        </row>
        <row r="50">
          <cell r="A50" t="str">
            <v>36 to 65</v>
          </cell>
          <cell r="C50" t="str">
            <v>Asian/Asian British</v>
          </cell>
          <cell r="D50" t="str">
            <v>New</v>
          </cell>
          <cell r="E50" t="str">
            <v>Y</v>
          </cell>
          <cell r="F50" t="str">
            <v>N</v>
          </cell>
          <cell r="G50" t="str">
            <v>Y</v>
          </cell>
          <cell r="H50" t="str">
            <v>Y</v>
          </cell>
          <cell r="I50" t="str">
            <v>N</v>
          </cell>
          <cell r="J50" t="str">
            <v>Y</v>
          </cell>
          <cell r="K50" t="str">
            <v>Y</v>
          </cell>
          <cell r="L50" t="str">
            <v>N</v>
          </cell>
          <cell r="M50" t="str">
            <v>Y</v>
          </cell>
          <cell r="O50" t="str">
            <v>N</v>
          </cell>
        </row>
        <row r="51">
          <cell r="A51" t="str">
            <v>66+</v>
          </cell>
          <cell r="B51" t="str">
            <v>Male</v>
          </cell>
          <cell r="C51" t="str">
            <v>White British</v>
          </cell>
          <cell r="D51" t="str">
            <v>New</v>
          </cell>
          <cell r="E51" t="str">
            <v>Y</v>
          </cell>
          <cell r="F51" t="str">
            <v>N</v>
          </cell>
          <cell r="G51" t="str">
            <v>Y</v>
          </cell>
          <cell r="H51" t="str">
            <v>N</v>
          </cell>
          <cell r="I51" t="str">
            <v>N</v>
          </cell>
          <cell r="M51" t="str">
            <v>N</v>
          </cell>
          <cell r="O51" t="str">
            <v>Y</v>
          </cell>
        </row>
        <row r="52">
          <cell r="A52" t="str">
            <v>17 to 35</v>
          </cell>
          <cell r="B52" t="str">
            <v>Female</v>
          </cell>
          <cell r="C52" t="str">
            <v>White British</v>
          </cell>
          <cell r="D52" t="str">
            <v>New</v>
          </cell>
          <cell r="E52" t="str">
            <v>Y</v>
          </cell>
          <cell r="F52" t="str">
            <v>N</v>
          </cell>
          <cell r="G52" t="str">
            <v>Y</v>
          </cell>
          <cell r="H52" t="str">
            <v>N</v>
          </cell>
          <cell r="I52" t="str">
            <v>Y</v>
          </cell>
          <cell r="J52" t="str">
            <v>Y</v>
          </cell>
          <cell r="K52" t="str">
            <v>Y</v>
          </cell>
          <cell r="L52" t="str">
            <v>Y</v>
          </cell>
          <cell r="M52" t="str">
            <v>Y</v>
          </cell>
          <cell r="N52" t="str">
            <v>Y</v>
          </cell>
        </row>
        <row r="53">
          <cell r="A53" t="str">
            <v>66+</v>
          </cell>
          <cell r="B53" t="str">
            <v>Male</v>
          </cell>
          <cell r="C53" t="str">
            <v>White British</v>
          </cell>
          <cell r="D53" t="str">
            <v>New</v>
          </cell>
          <cell r="E53" t="str">
            <v>Y</v>
          </cell>
          <cell r="F53" t="str">
            <v>Y</v>
          </cell>
          <cell r="G53" t="str">
            <v>Y</v>
          </cell>
          <cell r="H53" t="str">
            <v>N</v>
          </cell>
          <cell r="I53" t="str">
            <v>N</v>
          </cell>
          <cell r="M53" t="str">
            <v>Y</v>
          </cell>
          <cell r="N53" t="str">
            <v>Y</v>
          </cell>
          <cell r="O53" t="str">
            <v>Y</v>
          </cell>
        </row>
        <row r="54">
          <cell r="A54" t="str">
            <v>66+</v>
          </cell>
          <cell r="B54" t="str">
            <v>Female</v>
          </cell>
          <cell r="C54" t="str">
            <v>White British</v>
          </cell>
          <cell r="D54" t="str">
            <v>New</v>
          </cell>
          <cell r="E54" t="str">
            <v>Y</v>
          </cell>
          <cell r="F54" t="str">
            <v>N</v>
          </cell>
          <cell r="G54" t="str">
            <v>Y</v>
          </cell>
          <cell r="I54" t="str">
            <v>N</v>
          </cell>
          <cell r="M54" t="str">
            <v>Y</v>
          </cell>
          <cell r="N54" t="str">
            <v>N</v>
          </cell>
          <cell r="O54" t="str">
            <v>Y</v>
          </cell>
        </row>
        <row r="55">
          <cell r="A55" t="str">
            <v>36 to 65</v>
          </cell>
          <cell r="B55" t="str">
            <v>Male</v>
          </cell>
          <cell r="C55" t="str">
            <v>White British</v>
          </cell>
          <cell r="D55" t="str">
            <v>New</v>
          </cell>
          <cell r="E55" t="str">
            <v>Y</v>
          </cell>
          <cell r="F55" t="str">
            <v>N</v>
          </cell>
          <cell r="G55" t="str">
            <v>Y</v>
          </cell>
          <cell r="I55" t="str">
            <v>Y</v>
          </cell>
          <cell r="K55" t="str">
            <v>Y</v>
          </cell>
          <cell r="M55" t="str">
            <v>N</v>
          </cell>
          <cell r="O55" t="str">
            <v>Y</v>
          </cell>
        </row>
        <row r="56">
          <cell r="A56" t="str">
            <v>36 to 65</v>
          </cell>
          <cell r="B56" t="str">
            <v>Female</v>
          </cell>
          <cell r="C56" t="str">
            <v xml:space="preserve">Other </v>
          </cell>
          <cell r="D56" t="str">
            <v>New</v>
          </cell>
          <cell r="E56" t="str">
            <v>Y</v>
          </cell>
          <cell r="F56" t="str">
            <v>N</v>
          </cell>
          <cell r="G56" t="str">
            <v>Y</v>
          </cell>
          <cell r="H56" t="str">
            <v>N</v>
          </cell>
          <cell r="I56" t="str">
            <v>Y</v>
          </cell>
          <cell r="J56" t="str">
            <v>Y</v>
          </cell>
          <cell r="K56" t="str">
            <v>Y</v>
          </cell>
          <cell r="M56" t="str">
            <v>Y</v>
          </cell>
          <cell r="N56" t="str">
            <v>Y</v>
          </cell>
          <cell r="O56" t="str">
            <v>Y</v>
          </cell>
        </row>
        <row r="57">
          <cell r="A57" t="str">
            <v>Under 16</v>
          </cell>
          <cell r="B57" t="str">
            <v>Female</v>
          </cell>
          <cell r="C57" t="str">
            <v>Asian/Asian British</v>
          </cell>
          <cell r="D57" t="str">
            <v>New</v>
          </cell>
          <cell r="E57" t="str">
            <v>Y</v>
          </cell>
          <cell r="F57" t="str">
            <v>N</v>
          </cell>
          <cell r="G57" t="str">
            <v>Y</v>
          </cell>
          <cell r="H57" t="str">
            <v>Y</v>
          </cell>
          <cell r="I57" t="str">
            <v>Y</v>
          </cell>
          <cell r="J57" t="str">
            <v>Y</v>
          </cell>
          <cell r="K57" t="str">
            <v>Y</v>
          </cell>
          <cell r="L57" t="str">
            <v>Y</v>
          </cell>
          <cell r="M57" t="str">
            <v>N</v>
          </cell>
          <cell r="O57" t="str">
            <v>Y</v>
          </cell>
        </row>
        <row r="58">
          <cell r="A58" t="str">
            <v>36 to 65</v>
          </cell>
          <cell r="B58" t="str">
            <v>Male</v>
          </cell>
          <cell r="C58" t="str">
            <v>White British</v>
          </cell>
          <cell r="D58" t="str">
            <v>New</v>
          </cell>
          <cell r="E58" t="str">
            <v>Y</v>
          </cell>
          <cell r="F58" t="str">
            <v>N</v>
          </cell>
          <cell r="G58" t="str">
            <v>Y</v>
          </cell>
          <cell r="H58" t="str">
            <v>Y</v>
          </cell>
          <cell r="I58" t="str">
            <v>Y</v>
          </cell>
          <cell r="J58" t="str">
            <v>Y</v>
          </cell>
          <cell r="L58" t="str">
            <v>Y</v>
          </cell>
          <cell r="M58" t="str">
            <v>N</v>
          </cell>
          <cell r="O58" t="str">
            <v>Y</v>
          </cell>
        </row>
        <row r="59">
          <cell r="A59" t="str">
            <v>36 to 65</v>
          </cell>
          <cell r="B59" t="str">
            <v>Female</v>
          </cell>
          <cell r="C59" t="str">
            <v>White British</v>
          </cell>
          <cell r="D59" t="str">
            <v>New</v>
          </cell>
          <cell r="E59" t="str">
            <v>Y</v>
          </cell>
          <cell r="F59" t="str">
            <v>N</v>
          </cell>
          <cell r="G59" t="str">
            <v>Y</v>
          </cell>
          <cell r="H59" t="str">
            <v>N</v>
          </cell>
          <cell r="I59" t="str">
            <v>Y</v>
          </cell>
          <cell r="J59" t="str">
            <v>Y</v>
          </cell>
          <cell r="K59" t="str">
            <v>Y</v>
          </cell>
          <cell r="L59" t="str">
            <v>Y</v>
          </cell>
          <cell r="M59" t="str">
            <v>Y</v>
          </cell>
          <cell r="N59" t="str">
            <v>Y</v>
          </cell>
          <cell r="O59" t="str">
            <v>N</v>
          </cell>
        </row>
        <row r="60">
          <cell r="A60" t="str">
            <v>17 to 35</v>
          </cell>
          <cell r="B60" t="str">
            <v>Female</v>
          </cell>
          <cell r="C60" t="str">
            <v>White British</v>
          </cell>
          <cell r="D60" t="str">
            <v>New</v>
          </cell>
          <cell r="E60" t="str">
            <v>Y</v>
          </cell>
          <cell r="F60" t="str">
            <v>Y</v>
          </cell>
          <cell r="G60" t="str">
            <v>Y</v>
          </cell>
          <cell r="H60" t="str">
            <v>Y</v>
          </cell>
          <cell r="I60" t="str">
            <v>Y</v>
          </cell>
          <cell r="J60" t="str">
            <v>Y</v>
          </cell>
          <cell r="K60" t="str">
            <v>Y</v>
          </cell>
          <cell r="L60" t="str">
            <v>Y</v>
          </cell>
          <cell r="M60" t="str">
            <v>N</v>
          </cell>
          <cell r="O60" t="str">
            <v>Y</v>
          </cell>
        </row>
        <row r="61">
          <cell r="A61" t="str">
            <v>36 to 65</v>
          </cell>
          <cell r="B61" t="str">
            <v>Female</v>
          </cell>
          <cell r="C61" t="str">
            <v>Asian/Asian British</v>
          </cell>
          <cell r="D61" t="str">
            <v>New</v>
          </cell>
          <cell r="E61" t="str">
            <v>Y</v>
          </cell>
          <cell r="F61" t="str">
            <v>N</v>
          </cell>
          <cell r="G61" t="str">
            <v>Y</v>
          </cell>
          <cell r="I61" t="str">
            <v>Y</v>
          </cell>
          <cell r="J61" t="str">
            <v>Y</v>
          </cell>
          <cell r="K61" t="str">
            <v>Y</v>
          </cell>
          <cell r="O61" t="str">
            <v>Y</v>
          </cell>
        </row>
        <row r="62">
          <cell r="A62" t="str">
            <v>66+</v>
          </cell>
          <cell r="B62" t="str">
            <v>Female</v>
          </cell>
          <cell r="C62" t="str">
            <v>White British</v>
          </cell>
          <cell r="D62" t="str">
            <v>New</v>
          </cell>
          <cell r="E62" t="str">
            <v>Y</v>
          </cell>
          <cell r="F62" t="str">
            <v>N</v>
          </cell>
          <cell r="G62" t="str">
            <v>Y</v>
          </cell>
          <cell r="I62" t="str">
            <v>Y</v>
          </cell>
          <cell r="J62" t="str">
            <v>N</v>
          </cell>
          <cell r="K62" t="str">
            <v>Y</v>
          </cell>
          <cell r="L62" t="str">
            <v>N</v>
          </cell>
          <cell r="M62" t="str">
            <v>N</v>
          </cell>
          <cell r="O62" t="str">
            <v>Y</v>
          </cell>
        </row>
        <row r="63">
          <cell r="A63" t="str">
            <v>66+</v>
          </cell>
          <cell r="B63" t="str">
            <v>Female</v>
          </cell>
          <cell r="C63" t="str">
            <v>White British</v>
          </cell>
          <cell r="D63" t="str">
            <v>New</v>
          </cell>
          <cell r="E63" t="str">
            <v>Y</v>
          </cell>
          <cell r="F63" t="str">
            <v>N</v>
          </cell>
          <cell r="G63" t="str">
            <v>Y</v>
          </cell>
          <cell r="H63" t="str">
            <v>N</v>
          </cell>
          <cell r="I63" t="str">
            <v>N</v>
          </cell>
          <cell r="M63" t="str">
            <v>Y</v>
          </cell>
          <cell r="O63" t="str">
            <v>Y</v>
          </cell>
        </row>
        <row r="64">
          <cell r="A64" t="str">
            <v>66+</v>
          </cell>
          <cell r="B64" t="str">
            <v>Male</v>
          </cell>
          <cell r="C64" t="str">
            <v>White British</v>
          </cell>
          <cell r="D64" t="str">
            <v>New</v>
          </cell>
          <cell r="E64" t="str">
            <v>Y</v>
          </cell>
          <cell r="F64" t="str">
            <v>N</v>
          </cell>
          <cell r="G64" t="str">
            <v>Y</v>
          </cell>
          <cell r="H64" t="str">
            <v>N</v>
          </cell>
          <cell r="I64" t="str">
            <v>N</v>
          </cell>
          <cell r="M64" t="str">
            <v>N</v>
          </cell>
          <cell r="O64" t="str">
            <v>Y</v>
          </cell>
        </row>
        <row r="65">
          <cell r="A65" t="str">
            <v>36 to 65</v>
          </cell>
          <cell r="B65" t="str">
            <v>Female</v>
          </cell>
          <cell r="C65" t="str">
            <v>White British</v>
          </cell>
          <cell r="D65" t="str">
            <v>New</v>
          </cell>
          <cell r="E65" t="str">
            <v>Y</v>
          </cell>
          <cell r="F65" t="str">
            <v>N</v>
          </cell>
          <cell r="G65" t="str">
            <v>Y</v>
          </cell>
          <cell r="H65" t="str">
            <v>Y</v>
          </cell>
          <cell r="I65" t="str">
            <v>Y</v>
          </cell>
          <cell r="J65" t="str">
            <v>N</v>
          </cell>
          <cell r="K65" t="str">
            <v>N</v>
          </cell>
          <cell r="L65" t="str">
            <v>Y</v>
          </cell>
          <cell r="M65" t="str">
            <v>N</v>
          </cell>
          <cell r="O65" t="str">
            <v>Y</v>
          </cell>
        </row>
        <row r="66">
          <cell r="A66" t="str">
            <v>36 to 65</v>
          </cell>
          <cell r="B66" t="str">
            <v>Male</v>
          </cell>
          <cell r="C66" t="str">
            <v>White British</v>
          </cell>
          <cell r="D66" t="str">
            <v>New</v>
          </cell>
          <cell r="E66" t="str">
            <v>Y</v>
          </cell>
          <cell r="F66" t="str">
            <v>N</v>
          </cell>
          <cell r="G66" t="str">
            <v>Y</v>
          </cell>
          <cell r="H66" t="str">
            <v>Y</v>
          </cell>
          <cell r="I66" t="str">
            <v>Y</v>
          </cell>
          <cell r="J66" t="str">
            <v>Y</v>
          </cell>
          <cell r="K66" t="str">
            <v>Y</v>
          </cell>
          <cell r="M66" t="str">
            <v>N</v>
          </cell>
          <cell r="O66" t="str">
            <v>Y</v>
          </cell>
        </row>
        <row r="67">
          <cell r="A67" t="str">
            <v>66+</v>
          </cell>
          <cell r="B67" t="str">
            <v>Male</v>
          </cell>
          <cell r="C67" t="str">
            <v>White British</v>
          </cell>
          <cell r="D67" t="str">
            <v>New</v>
          </cell>
          <cell r="E67" t="str">
            <v>Y</v>
          </cell>
          <cell r="F67" t="str">
            <v>N</v>
          </cell>
          <cell r="G67" t="str">
            <v>N</v>
          </cell>
          <cell r="H67" t="str">
            <v>Y</v>
          </cell>
          <cell r="M67" t="str">
            <v>Y</v>
          </cell>
          <cell r="N67" t="str">
            <v>Y</v>
          </cell>
          <cell r="O67" t="str">
            <v>Y</v>
          </cell>
        </row>
        <row r="68">
          <cell r="A68" t="str">
            <v>36 to 65</v>
          </cell>
          <cell r="B68" t="str">
            <v>Female</v>
          </cell>
          <cell r="C68" t="str">
            <v>White British</v>
          </cell>
          <cell r="D68" t="str">
            <v>New</v>
          </cell>
          <cell r="E68" t="str">
            <v>Y</v>
          </cell>
          <cell r="F68" t="str">
            <v>N</v>
          </cell>
          <cell r="G68" t="str">
            <v>Y</v>
          </cell>
          <cell r="H68" t="str">
            <v>Y</v>
          </cell>
          <cell r="I68" t="str">
            <v>N</v>
          </cell>
          <cell r="M68" t="str">
            <v>N</v>
          </cell>
          <cell r="O68" t="str">
            <v>Y</v>
          </cell>
        </row>
        <row r="69">
          <cell r="A69" t="str">
            <v>36 to 65</v>
          </cell>
          <cell r="B69" t="str">
            <v>Female</v>
          </cell>
          <cell r="C69" t="str">
            <v>White British</v>
          </cell>
          <cell r="D69" t="str">
            <v>New</v>
          </cell>
          <cell r="E69" t="str">
            <v>Y</v>
          </cell>
          <cell r="F69" t="str">
            <v>N</v>
          </cell>
          <cell r="G69" t="str">
            <v>Y</v>
          </cell>
          <cell r="H69" t="str">
            <v>N</v>
          </cell>
          <cell r="I69" t="str">
            <v>Y</v>
          </cell>
          <cell r="J69" t="str">
            <v>Y</v>
          </cell>
          <cell r="K69" t="str">
            <v>Y</v>
          </cell>
          <cell r="M69" t="str">
            <v>N</v>
          </cell>
          <cell r="O69" t="str">
            <v>Y</v>
          </cell>
        </row>
        <row r="70">
          <cell r="A70" t="str">
            <v>66+</v>
          </cell>
          <cell r="B70" t="str">
            <v>Male</v>
          </cell>
          <cell r="C70" t="str">
            <v>White British</v>
          </cell>
          <cell r="D70" t="str">
            <v>Old</v>
          </cell>
          <cell r="E70" t="str">
            <v>Y</v>
          </cell>
          <cell r="F70" t="str">
            <v>N</v>
          </cell>
          <cell r="G70" t="str">
            <v>Y</v>
          </cell>
          <cell r="H70" t="str">
            <v>Y</v>
          </cell>
          <cell r="I70" t="str">
            <v>N</v>
          </cell>
          <cell r="M70" t="str">
            <v>N</v>
          </cell>
          <cell r="O70" t="str">
            <v>Y</v>
          </cell>
        </row>
        <row r="71">
          <cell r="A71" t="str">
            <v>17 to 35</v>
          </cell>
          <cell r="B71" t="str">
            <v>Female</v>
          </cell>
          <cell r="C71" t="str">
            <v>White British</v>
          </cell>
          <cell r="D71" t="str">
            <v>New</v>
          </cell>
          <cell r="E71" t="str">
            <v>Y</v>
          </cell>
          <cell r="F71" t="str">
            <v>N</v>
          </cell>
          <cell r="G71" t="str">
            <v>Y</v>
          </cell>
          <cell r="H71" t="str">
            <v>Y</v>
          </cell>
          <cell r="I71" t="str">
            <v>Y</v>
          </cell>
          <cell r="J71" t="str">
            <v>Y</v>
          </cell>
          <cell r="K71" t="str">
            <v>Y</v>
          </cell>
          <cell r="L71" t="str">
            <v>Y</v>
          </cell>
          <cell r="M71" t="str">
            <v>Y</v>
          </cell>
          <cell r="N71" t="str">
            <v>Y</v>
          </cell>
          <cell r="O71" t="str">
            <v>Y</v>
          </cell>
        </row>
        <row r="72">
          <cell r="A72" t="str">
            <v>66+</v>
          </cell>
          <cell r="B72" t="str">
            <v>Male</v>
          </cell>
          <cell r="C72" t="str">
            <v>White British</v>
          </cell>
          <cell r="D72" t="str">
            <v>New</v>
          </cell>
          <cell r="E72" t="str">
            <v>Y</v>
          </cell>
          <cell r="F72" t="str">
            <v>N</v>
          </cell>
          <cell r="G72" t="str">
            <v>Y</v>
          </cell>
          <cell r="I72" t="str">
            <v>Y</v>
          </cell>
          <cell r="M72" t="str">
            <v>Y</v>
          </cell>
          <cell r="N72" t="str">
            <v>Y</v>
          </cell>
        </row>
        <row r="73">
          <cell r="A73" t="str">
            <v>17 to 35</v>
          </cell>
          <cell r="B73" t="str">
            <v>Female</v>
          </cell>
          <cell r="C73" t="str">
            <v>White British</v>
          </cell>
          <cell r="D73" t="str">
            <v>New</v>
          </cell>
          <cell r="E73" t="str">
            <v>Y</v>
          </cell>
          <cell r="F73" t="str">
            <v>N</v>
          </cell>
          <cell r="G73" t="str">
            <v>Y</v>
          </cell>
          <cell r="H73" t="str">
            <v>Y</v>
          </cell>
          <cell r="I73" t="str">
            <v>Y</v>
          </cell>
          <cell r="J73" t="str">
            <v>N</v>
          </cell>
          <cell r="K73" t="str">
            <v>Y</v>
          </cell>
          <cell r="L73" t="str">
            <v>Y</v>
          </cell>
          <cell r="M73" t="str">
            <v>Y</v>
          </cell>
          <cell r="O73" t="str">
            <v>N</v>
          </cell>
        </row>
        <row r="74">
          <cell r="A74" t="str">
            <v>36 to 65</v>
          </cell>
          <cell r="B74" t="str">
            <v>Male</v>
          </cell>
          <cell r="C74" t="str">
            <v>White British</v>
          </cell>
          <cell r="D74" t="str">
            <v>New</v>
          </cell>
          <cell r="E74" t="str">
            <v>Y</v>
          </cell>
          <cell r="F74" t="str">
            <v>N</v>
          </cell>
          <cell r="G74" t="str">
            <v>Y</v>
          </cell>
          <cell r="H74" t="str">
            <v>Y</v>
          </cell>
          <cell r="I74" t="str">
            <v>Y</v>
          </cell>
          <cell r="K74" t="str">
            <v>Y</v>
          </cell>
          <cell r="M74" t="str">
            <v>Y</v>
          </cell>
          <cell r="N74" t="str">
            <v>Y</v>
          </cell>
          <cell r="O74" t="str">
            <v>Y</v>
          </cell>
        </row>
        <row r="75">
          <cell r="A75" t="str">
            <v>36 to 65</v>
          </cell>
          <cell r="B75" t="str">
            <v>Female</v>
          </cell>
          <cell r="C75" t="str">
            <v xml:space="preserve">Other </v>
          </cell>
          <cell r="D75" t="str">
            <v>New</v>
          </cell>
          <cell r="E75" t="str">
            <v>Y</v>
          </cell>
          <cell r="F75" t="str">
            <v>N</v>
          </cell>
          <cell r="G75" t="str">
            <v>Y</v>
          </cell>
          <cell r="H75" t="str">
            <v>Y</v>
          </cell>
          <cell r="I75" t="str">
            <v>Y</v>
          </cell>
          <cell r="J75" t="str">
            <v>Y</v>
          </cell>
          <cell r="K75" t="str">
            <v>Y</v>
          </cell>
          <cell r="L75" t="str">
            <v>Y</v>
          </cell>
          <cell r="M75" t="str">
            <v>N</v>
          </cell>
          <cell r="O75" t="str">
            <v>Y</v>
          </cell>
        </row>
        <row r="76">
          <cell r="A76" t="str">
            <v>66+</v>
          </cell>
          <cell r="B76" t="str">
            <v>Male</v>
          </cell>
          <cell r="C76" t="str">
            <v>White British</v>
          </cell>
          <cell r="D76" t="str">
            <v>New</v>
          </cell>
          <cell r="E76" t="str">
            <v>Y</v>
          </cell>
          <cell r="F76" t="str">
            <v>N</v>
          </cell>
          <cell r="G76" t="str">
            <v>Y</v>
          </cell>
          <cell r="H76" t="str">
            <v>Y</v>
          </cell>
          <cell r="I76" t="str">
            <v>Y</v>
          </cell>
          <cell r="L76" t="str">
            <v>Y</v>
          </cell>
          <cell r="M76" t="str">
            <v>Y</v>
          </cell>
          <cell r="N76" t="str">
            <v>Y</v>
          </cell>
          <cell r="O76" t="str">
            <v>Y</v>
          </cell>
        </row>
        <row r="77">
          <cell r="A77" t="str">
            <v>36 to 65</v>
          </cell>
          <cell r="B77" t="str">
            <v>Female</v>
          </cell>
          <cell r="C77" t="str">
            <v>White British</v>
          </cell>
          <cell r="D77" t="str">
            <v>New</v>
          </cell>
          <cell r="E77" t="str">
            <v>Y</v>
          </cell>
          <cell r="F77" t="str">
            <v>N</v>
          </cell>
          <cell r="G77" t="str">
            <v>Y</v>
          </cell>
          <cell r="H77" t="str">
            <v>N</v>
          </cell>
          <cell r="I77" t="str">
            <v>Y</v>
          </cell>
          <cell r="J77" t="str">
            <v>Y</v>
          </cell>
          <cell r="K77" t="str">
            <v>Y</v>
          </cell>
          <cell r="L77" t="str">
            <v>Y</v>
          </cell>
          <cell r="M77" t="str">
            <v>N</v>
          </cell>
        </row>
        <row r="78">
          <cell r="A78" t="str">
            <v>66+</v>
          </cell>
          <cell r="B78" t="str">
            <v>Male</v>
          </cell>
          <cell r="C78" t="str">
            <v>White British</v>
          </cell>
          <cell r="D78" t="str">
            <v>New</v>
          </cell>
          <cell r="E78" t="str">
            <v>Y</v>
          </cell>
          <cell r="F78" t="str">
            <v>N</v>
          </cell>
          <cell r="G78" t="str">
            <v>Y</v>
          </cell>
          <cell r="H78" t="str">
            <v>Y</v>
          </cell>
          <cell r="I78" t="str">
            <v>N</v>
          </cell>
          <cell r="M78" t="str">
            <v>N</v>
          </cell>
          <cell r="O78" t="str">
            <v>Y</v>
          </cell>
        </row>
        <row r="79">
          <cell r="A79" t="str">
            <v>36 to 65</v>
          </cell>
          <cell r="B79" t="str">
            <v>Male</v>
          </cell>
          <cell r="C79" t="str">
            <v>White British</v>
          </cell>
          <cell r="D79" t="str">
            <v>New</v>
          </cell>
          <cell r="E79" t="str">
            <v>Y</v>
          </cell>
          <cell r="F79" t="str">
            <v>N</v>
          </cell>
          <cell r="G79" t="str">
            <v>Y</v>
          </cell>
          <cell r="H79" t="str">
            <v>N</v>
          </cell>
          <cell r="I79" t="str">
            <v>Y</v>
          </cell>
          <cell r="J79" t="str">
            <v>Y</v>
          </cell>
          <cell r="K79" t="str">
            <v>Y</v>
          </cell>
          <cell r="L79" t="str">
            <v>Y</v>
          </cell>
          <cell r="M79" t="str">
            <v>Y</v>
          </cell>
          <cell r="N79" t="str">
            <v>Y</v>
          </cell>
          <cell r="O79" t="str">
            <v>Y</v>
          </cell>
        </row>
        <row r="80">
          <cell r="A80" t="str">
            <v>36 to 65</v>
          </cell>
          <cell r="B80" t="str">
            <v>Female</v>
          </cell>
          <cell r="C80" t="str">
            <v>White British</v>
          </cell>
          <cell r="D80" t="str">
            <v>New</v>
          </cell>
          <cell r="E80" t="str">
            <v>Y</v>
          </cell>
          <cell r="F80" t="str">
            <v>N</v>
          </cell>
          <cell r="G80" t="str">
            <v>Y</v>
          </cell>
          <cell r="H80" t="str">
            <v>N</v>
          </cell>
          <cell r="I80" t="str">
            <v>Y</v>
          </cell>
          <cell r="J80" t="str">
            <v>Y</v>
          </cell>
          <cell r="K80" t="str">
            <v>Y</v>
          </cell>
          <cell r="L80" t="str">
            <v>Y</v>
          </cell>
          <cell r="M80" t="str">
            <v>Y</v>
          </cell>
          <cell r="N80" t="str">
            <v>Y</v>
          </cell>
          <cell r="O80" t="str">
            <v>Y</v>
          </cell>
        </row>
        <row r="81">
          <cell r="A81" t="str">
            <v>66+</v>
          </cell>
          <cell r="B81" t="str">
            <v>Male</v>
          </cell>
          <cell r="C81" t="str">
            <v>White British</v>
          </cell>
          <cell r="D81" t="str">
            <v>New</v>
          </cell>
          <cell r="E81" t="str">
            <v>Y</v>
          </cell>
          <cell r="F81" t="str">
            <v>N</v>
          </cell>
          <cell r="G81" t="str">
            <v>Y</v>
          </cell>
          <cell r="H81" t="str">
            <v>Y</v>
          </cell>
          <cell r="I81" t="str">
            <v>Y</v>
          </cell>
          <cell r="J81" t="str">
            <v>Y</v>
          </cell>
          <cell r="L81" t="str">
            <v>Y</v>
          </cell>
          <cell r="M81" t="str">
            <v>Y</v>
          </cell>
          <cell r="N81" t="str">
            <v>Y</v>
          </cell>
          <cell r="O81" t="str">
            <v>Y</v>
          </cell>
        </row>
        <row r="82">
          <cell r="A82" t="str">
            <v>36 to 65</v>
          </cell>
          <cell r="B82" t="str">
            <v>Female</v>
          </cell>
          <cell r="C82" t="str">
            <v>White British</v>
          </cell>
          <cell r="D82" t="str">
            <v>New</v>
          </cell>
          <cell r="E82" t="str">
            <v>Y</v>
          </cell>
          <cell r="F82" t="str">
            <v>N</v>
          </cell>
          <cell r="G82" t="str">
            <v>Y</v>
          </cell>
          <cell r="H82" t="str">
            <v>N</v>
          </cell>
          <cell r="I82" t="str">
            <v>Y</v>
          </cell>
          <cell r="J82" t="str">
            <v>Y</v>
          </cell>
          <cell r="K82" t="str">
            <v>Y</v>
          </cell>
          <cell r="M82" t="str">
            <v>Y</v>
          </cell>
          <cell r="N82" t="str">
            <v>Y</v>
          </cell>
          <cell r="O82" t="str">
            <v>Y</v>
          </cell>
        </row>
        <row r="83">
          <cell r="A83" t="str">
            <v>66+</v>
          </cell>
          <cell r="B83" t="str">
            <v>Female</v>
          </cell>
          <cell r="C83" t="str">
            <v>White British</v>
          </cell>
          <cell r="D83" t="str">
            <v>New</v>
          </cell>
          <cell r="E83" t="str">
            <v>Y</v>
          </cell>
          <cell r="F83" t="str">
            <v>N</v>
          </cell>
          <cell r="G83" t="str">
            <v>Y</v>
          </cell>
          <cell r="I83" t="str">
            <v>Y</v>
          </cell>
          <cell r="J83" t="str">
            <v>Y</v>
          </cell>
          <cell r="K83" t="str">
            <v>Y</v>
          </cell>
          <cell r="M83" t="str">
            <v>Y</v>
          </cell>
          <cell r="N83" t="str">
            <v>Y</v>
          </cell>
          <cell r="O83" t="str">
            <v>Y</v>
          </cell>
        </row>
        <row r="84">
          <cell r="A84" t="str">
            <v>66+</v>
          </cell>
          <cell r="B84" t="str">
            <v>Male</v>
          </cell>
          <cell r="C84" t="str">
            <v>White British</v>
          </cell>
          <cell r="D84" t="str">
            <v>New</v>
          </cell>
          <cell r="E84" t="str">
            <v>Y</v>
          </cell>
          <cell r="F84" t="str">
            <v>N</v>
          </cell>
          <cell r="G84" t="str">
            <v>Y</v>
          </cell>
          <cell r="H84" t="str">
            <v>Y</v>
          </cell>
          <cell r="I84" t="str">
            <v>Y</v>
          </cell>
          <cell r="J84" t="str">
            <v>Y</v>
          </cell>
          <cell r="K84" t="str">
            <v>Y</v>
          </cell>
          <cell r="L84" t="str">
            <v>Y</v>
          </cell>
          <cell r="M84" t="str">
            <v>Y</v>
          </cell>
          <cell r="N84" t="str">
            <v>Y</v>
          </cell>
          <cell r="O84" t="str">
            <v>Y</v>
          </cell>
        </row>
        <row r="85">
          <cell r="A85" t="str">
            <v>66+</v>
          </cell>
          <cell r="B85" t="str">
            <v>Male</v>
          </cell>
          <cell r="C85" t="str">
            <v>White British</v>
          </cell>
          <cell r="D85" t="str">
            <v>New</v>
          </cell>
          <cell r="E85" t="str">
            <v>Y</v>
          </cell>
          <cell r="F85" t="str">
            <v>N</v>
          </cell>
          <cell r="G85" t="str">
            <v>Y</v>
          </cell>
          <cell r="H85" t="str">
            <v>N</v>
          </cell>
          <cell r="I85" t="str">
            <v>Y</v>
          </cell>
          <cell r="J85" t="str">
            <v>N</v>
          </cell>
          <cell r="K85" t="str">
            <v>Y</v>
          </cell>
          <cell r="L85" t="str">
            <v>Y</v>
          </cell>
          <cell r="M85" t="str">
            <v>N</v>
          </cell>
          <cell r="O85" t="str">
            <v>Y</v>
          </cell>
        </row>
        <row r="86">
          <cell r="A86" t="str">
            <v>36 to 65</v>
          </cell>
          <cell r="B86" t="str">
            <v>Female</v>
          </cell>
          <cell r="C86" t="str">
            <v xml:space="preserve">Other </v>
          </cell>
          <cell r="D86" t="str">
            <v>New</v>
          </cell>
          <cell r="E86" t="str">
            <v>Y</v>
          </cell>
          <cell r="F86" t="str">
            <v>N</v>
          </cell>
          <cell r="G86" t="str">
            <v>Y</v>
          </cell>
          <cell r="I86" t="str">
            <v>N</v>
          </cell>
          <cell r="M86" t="str">
            <v>Y</v>
          </cell>
          <cell r="N86" t="str">
            <v>Y</v>
          </cell>
          <cell r="O86" t="str">
            <v>Y</v>
          </cell>
        </row>
      </sheetData>
      <sheetData sheetId="1"/>
      <sheetData sheetId="2"/>
      <sheetData sheetId="3">
        <row r="5">
          <cell r="G5" t="str">
            <v>Female</v>
          </cell>
          <cell r="H5" t="str">
            <v>Under 16</v>
          </cell>
          <cell r="I5" t="str">
            <v>17 to 35</v>
          </cell>
          <cell r="J5" t="str">
            <v>36 to 65</v>
          </cell>
          <cell r="K5" t="str">
            <v>66+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pane ySplit="2" topLeftCell="A84" activePane="bottomLeft" state="frozen"/>
      <selection activeCell="M3" sqref="M3"/>
      <selection pane="bottomLeft" activeCell="A2" sqref="A2:O86"/>
    </sheetView>
  </sheetViews>
  <sheetFormatPr defaultRowHeight="15" x14ac:dyDescent="0.25"/>
  <cols>
    <col min="1" max="1" width="16.42578125" bestFit="1" customWidth="1"/>
    <col min="2" max="2" width="7.5703125" bestFit="1" customWidth="1"/>
    <col min="3" max="3" width="12.28515625" bestFit="1" customWidth="1"/>
    <col min="4" max="4" width="14.85546875" bestFit="1" customWidth="1"/>
    <col min="5" max="14" width="6.140625" customWidth="1"/>
    <col min="15" max="15" width="8.85546875" bestFit="1" customWidth="1"/>
    <col min="16" max="16" width="20.5703125" bestFit="1" customWidth="1"/>
  </cols>
  <sheetData>
    <row r="1" spans="1:16" ht="62.25" customHeight="1" x14ac:dyDescent="0.25">
      <c r="A1" s="1" t="s">
        <v>39</v>
      </c>
      <c r="B1" s="2"/>
      <c r="C1" s="2"/>
      <c r="D1" s="2"/>
      <c r="E1" s="11" t="s">
        <v>0</v>
      </c>
      <c r="F1" s="12"/>
      <c r="G1" s="11" t="s">
        <v>1</v>
      </c>
      <c r="H1" s="12"/>
      <c r="I1" s="13" t="s">
        <v>2</v>
      </c>
      <c r="J1" s="14"/>
      <c r="K1" s="14"/>
      <c r="L1" s="14"/>
      <c r="M1" s="14"/>
      <c r="N1" s="15"/>
      <c r="O1" s="3" t="s">
        <v>3</v>
      </c>
      <c r="P1" s="4"/>
    </row>
    <row r="2" spans="1:16" ht="197.25" customHeight="1" x14ac:dyDescent="0.25">
      <c r="A2" s="4" t="s">
        <v>4</v>
      </c>
      <c r="B2" s="4" t="s">
        <v>5</v>
      </c>
      <c r="C2" s="4" t="s">
        <v>6</v>
      </c>
      <c r="D2" s="4" t="s">
        <v>36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35</v>
      </c>
      <c r="O2" s="5" t="s">
        <v>16</v>
      </c>
      <c r="P2" s="6" t="s">
        <v>17</v>
      </c>
    </row>
    <row r="3" spans="1:16" x14ac:dyDescent="0.25">
      <c r="A3" s="7" t="s">
        <v>25</v>
      </c>
      <c r="B3" s="7" t="s">
        <v>26</v>
      </c>
      <c r="C3" s="7" t="s">
        <v>27</v>
      </c>
      <c r="D3" s="7" t="s">
        <v>37</v>
      </c>
      <c r="E3" s="7" t="s">
        <v>23</v>
      </c>
      <c r="F3" s="7" t="s">
        <v>28</v>
      </c>
      <c r="G3" s="7" t="s">
        <v>23</v>
      </c>
      <c r="H3" s="7" t="s">
        <v>28</v>
      </c>
      <c r="I3" s="7" t="s">
        <v>23</v>
      </c>
      <c r="J3" s="7" t="s">
        <v>28</v>
      </c>
      <c r="K3" s="7" t="s">
        <v>28</v>
      </c>
      <c r="L3" s="7" t="s">
        <v>23</v>
      </c>
      <c r="M3" s="7" t="s">
        <v>23</v>
      </c>
      <c r="N3" s="7" t="s">
        <v>23</v>
      </c>
      <c r="O3" s="7" t="s">
        <v>28</v>
      </c>
      <c r="P3" s="7"/>
    </row>
    <row r="4" spans="1:16" x14ac:dyDescent="0.25">
      <c r="A4" s="7" t="s">
        <v>30</v>
      </c>
      <c r="B4" s="7" t="s">
        <v>21</v>
      </c>
      <c r="C4" s="7" t="s">
        <v>27</v>
      </c>
      <c r="D4" s="7" t="s">
        <v>37</v>
      </c>
      <c r="E4" s="7" t="s">
        <v>23</v>
      </c>
      <c r="F4" s="7" t="s">
        <v>28</v>
      </c>
      <c r="G4" s="7" t="s">
        <v>23</v>
      </c>
      <c r="H4" s="7"/>
      <c r="I4" s="7" t="s">
        <v>23</v>
      </c>
      <c r="J4" s="7" t="s">
        <v>23</v>
      </c>
      <c r="K4" s="7" t="s">
        <v>23</v>
      </c>
      <c r="L4" s="7" t="s">
        <v>23</v>
      </c>
      <c r="M4" s="7" t="s">
        <v>28</v>
      </c>
      <c r="N4" s="7"/>
      <c r="O4" s="7" t="s">
        <v>23</v>
      </c>
      <c r="P4" s="7"/>
    </row>
    <row r="5" spans="1:16" x14ac:dyDescent="0.25">
      <c r="A5" s="7" t="s">
        <v>30</v>
      </c>
      <c r="B5" s="7" t="s">
        <v>21</v>
      </c>
      <c r="C5" s="7" t="s">
        <v>27</v>
      </c>
      <c r="D5" s="7" t="s">
        <v>37</v>
      </c>
      <c r="E5" s="7" t="s">
        <v>23</v>
      </c>
      <c r="F5" s="7" t="s">
        <v>28</v>
      </c>
      <c r="G5" s="7" t="s">
        <v>23</v>
      </c>
      <c r="H5" s="7" t="s">
        <v>28</v>
      </c>
      <c r="I5" s="7" t="s">
        <v>23</v>
      </c>
      <c r="J5" s="7" t="s">
        <v>28</v>
      </c>
      <c r="K5" s="7" t="s">
        <v>23</v>
      </c>
      <c r="L5" s="7" t="s">
        <v>28</v>
      </c>
      <c r="M5" s="7" t="s">
        <v>28</v>
      </c>
      <c r="N5" s="7"/>
      <c r="O5" s="7"/>
      <c r="P5" s="7"/>
    </row>
    <row r="6" spans="1:16" x14ac:dyDescent="0.25">
      <c r="A6" s="7" t="s">
        <v>30</v>
      </c>
      <c r="B6" s="7" t="s">
        <v>26</v>
      </c>
      <c r="C6" s="7" t="s">
        <v>27</v>
      </c>
      <c r="D6" s="7" t="s">
        <v>37</v>
      </c>
      <c r="E6" s="7" t="s">
        <v>23</v>
      </c>
      <c r="F6" s="7" t="s">
        <v>28</v>
      </c>
      <c r="G6" s="7" t="s">
        <v>23</v>
      </c>
      <c r="H6" s="7"/>
      <c r="I6" s="7" t="s">
        <v>23</v>
      </c>
      <c r="J6" s="7" t="s">
        <v>23</v>
      </c>
      <c r="K6" s="7" t="s">
        <v>23</v>
      </c>
      <c r="L6" s="7" t="s">
        <v>23</v>
      </c>
      <c r="M6" s="7" t="s">
        <v>23</v>
      </c>
      <c r="N6" s="7" t="s">
        <v>28</v>
      </c>
      <c r="O6" s="7" t="s">
        <v>23</v>
      </c>
      <c r="P6" s="7"/>
    </row>
    <row r="7" spans="1:16" x14ac:dyDescent="0.25">
      <c r="A7" s="7" t="s">
        <v>30</v>
      </c>
      <c r="B7" s="7" t="s">
        <v>21</v>
      </c>
      <c r="C7" s="7" t="s">
        <v>27</v>
      </c>
      <c r="D7" s="7" t="s">
        <v>37</v>
      </c>
      <c r="E7" s="7" t="s">
        <v>23</v>
      </c>
      <c r="F7" s="7" t="s">
        <v>28</v>
      </c>
      <c r="G7" s="7" t="s">
        <v>23</v>
      </c>
      <c r="H7" s="7" t="s">
        <v>23</v>
      </c>
      <c r="I7" s="7" t="s">
        <v>23</v>
      </c>
      <c r="J7" s="7" t="s">
        <v>23</v>
      </c>
      <c r="K7" s="7" t="s">
        <v>23</v>
      </c>
      <c r="L7" s="7" t="s">
        <v>23</v>
      </c>
      <c r="M7" s="7" t="s">
        <v>23</v>
      </c>
      <c r="N7" s="7" t="s">
        <v>23</v>
      </c>
      <c r="O7" s="7" t="s">
        <v>23</v>
      </c>
      <c r="P7" s="7"/>
    </row>
    <row r="8" spans="1:16" x14ac:dyDescent="0.25">
      <c r="A8" s="7" t="s">
        <v>30</v>
      </c>
      <c r="B8" s="7" t="s">
        <v>26</v>
      </c>
      <c r="C8" s="7" t="s">
        <v>27</v>
      </c>
      <c r="D8" s="7" t="s">
        <v>37</v>
      </c>
      <c r="E8" s="7" t="s">
        <v>23</v>
      </c>
      <c r="F8" s="7" t="s">
        <v>28</v>
      </c>
      <c r="G8" s="7" t="s">
        <v>23</v>
      </c>
      <c r="H8" s="7" t="s">
        <v>28</v>
      </c>
      <c r="I8" s="7" t="s">
        <v>23</v>
      </c>
      <c r="J8" s="7" t="s">
        <v>23</v>
      </c>
      <c r="K8" s="7" t="s">
        <v>23</v>
      </c>
      <c r="L8" s="7" t="s">
        <v>23</v>
      </c>
      <c r="M8" s="7" t="s">
        <v>28</v>
      </c>
      <c r="N8" s="7"/>
      <c r="O8" s="7" t="s">
        <v>23</v>
      </c>
      <c r="P8" s="7"/>
    </row>
    <row r="9" spans="1:16" x14ac:dyDescent="0.25">
      <c r="A9" s="7" t="s">
        <v>34</v>
      </c>
      <c r="B9" s="7" t="s">
        <v>26</v>
      </c>
      <c r="C9" s="7" t="s">
        <v>27</v>
      </c>
      <c r="D9" s="7" t="s">
        <v>37</v>
      </c>
      <c r="E9" s="7" t="s">
        <v>28</v>
      </c>
      <c r="F9" s="7"/>
      <c r="G9" s="7" t="s">
        <v>23</v>
      </c>
      <c r="H9" s="7"/>
      <c r="I9" s="7" t="s">
        <v>23</v>
      </c>
      <c r="J9" s="7" t="s">
        <v>23</v>
      </c>
      <c r="K9" s="7" t="s">
        <v>23</v>
      </c>
      <c r="L9" s="7" t="s">
        <v>23</v>
      </c>
      <c r="M9" s="7" t="s">
        <v>28</v>
      </c>
      <c r="N9" s="7"/>
      <c r="O9" s="7" t="s">
        <v>23</v>
      </c>
      <c r="P9" s="7"/>
    </row>
    <row r="10" spans="1:16" x14ac:dyDescent="0.25">
      <c r="A10" s="7" t="s">
        <v>30</v>
      </c>
      <c r="B10" s="7" t="s">
        <v>26</v>
      </c>
      <c r="C10" s="7" t="s">
        <v>27</v>
      </c>
      <c r="D10" s="7" t="s">
        <v>37</v>
      </c>
      <c r="E10" s="7" t="s">
        <v>23</v>
      </c>
      <c r="F10" s="7" t="s">
        <v>28</v>
      </c>
      <c r="G10" s="7" t="s">
        <v>23</v>
      </c>
      <c r="H10" s="7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7" t="s">
        <v>23</v>
      </c>
      <c r="N10" s="7" t="s">
        <v>23</v>
      </c>
      <c r="O10" s="7" t="s">
        <v>23</v>
      </c>
      <c r="P10" s="7"/>
    </row>
    <row r="11" spans="1:16" x14ac:dyDescent="0.25">
      <c r="A11" s="7" t="s">
        <v>34</v>
      </c>
      <c r="B11" s="7" t="s">
        <v>21</v>
      </c>
      <c r="C11" s="7" t="s">
        <v>27</v>
      </c>
      <c r="D11" s="7" t="s">
        <v>37</v>
      </c>
      <c r="E11" s="7" t="s">
        <v>23</v>
      </c>
      <c r="F11" s="7" t="s">
        <v>28</v>
      </c>
      <c r="G11" s="7" t="s">
        <v>23</v>
      </c>
      <c r="H11" s="7"/>
      <c r="I11" s="7" t="s">
        <v>28</v>
      </c>
      <c r="J11" s="7"/>
      <c r="K11" s="7"/>
      <c r="L11" s="7"/>
      <c r="M11" s="7" t="s">
        <v>28</v>
      </c>
      <c r="N11" s="7"/>
      <c r="O11" s="7" t="s">
        <v>23</v>
      </c>
      <c r="P11" s="7"/>
    </row>
    <row r="12" spans="1:16" x14ac:dyDescent="0.25">
      <c r="A12" s="7" t="s">
        <v>34</v>
      </c>
      <c r="B12" s="7" t="s">
        <v>26</v>
      </c>
      <c r="C12" s="7" t="s">
        <v>27</v>
      </c>
      <c r="D12" s="7" t="s">
        <v>37</v>
      </c>
      <c r="E12" s="7" t="s">
        <v>23</v>
      </c>
      <c r="F12" s="7" t="s">
        <v>28</v>
      </c>
      <c r="G12" s="7" t="s">
        <v>23</v>
      </c>
      <c r="H12" s="7" t="s">
        <v>23</v>
      </c>
      <c r="I12" s="7" t="s">
        <v>28</v>
      </c>
      <c r="J12" s="7"/>
      <c r="K12" s="7"/>
      <c r="L12" s="7"/>
      <c r="M12" s="7" t="s">
        <v>28</v>
      </c>
      <c r="N12" s="7"/>
      <c r="O12" s="7" t="s">
        <v>23</v>
      </c>
      <c r="P12" s="7"/>
    </row>
    <row r="13" spans="1:16" x14ac:dyDescent="0.25">
      <c r="A13" s="7" t="s">
        <v>34</v>
      </c>
      <c r="B13" s="7" t="s">
        <v>21</v>
      </c>
      <c r="C13" s="7" t="s">
        <v>27</v>
      </c>
      <c r="D13" s="7" t="s">
        <v>37</v>
      </c>
      <c r="E13" s="7" t="s">
        <v>23</v>
      </c>
      <c r="F13" s="7" t="s">
        <v>28</v>
      </c>
      <c r="G13" s="7"/>
      <c r="H13" s="7" t="s">
        <v>23</v>
      </c>
      <c r="I13" s="7" t="s">
        <v>23</v>
      </c>
      <c r="J13" s="7" t="s">
        <v>23</v>
      </c>
      <c r="K13" s="7" t="s">
        <v>23</v>
      </c>
      <c r="L13" s="7"/>
      <c r="M13" s="7"/>
      <c r="N13" s="7"/>
      <c r="O13" s="7" t="s">
        <v>23</v>
      </c>
      <c r="P13" s="7"/>
    </row>
    <row r="14" spans="1:16" x14ac:dyDescent="0.25">
      <c r="A14" s="7" t="s">
        <v>30</v>
      </c>
      <c r="B14" s="7" t="s">
        <v>21</v>
      </c>
      <c r="C14" s="7" t="s">
        <v>27</v>
      </c>
      <c r="D14" s="7" t="s">
        <v>37</v>
      </c>
      <c r="E14" s="7" t="s">
        <v>23</v>
      </c>
      <c r="F14" s="7" t="s">
        <v>28</v>
      </c>
      <c r="G14" s="7" t="s">
        <v>23</v>
      </c>
      <c r="H14" s="7" t="s">
        <v>23</v>
      </c>
      <c r="I14" s="7" t="s">
        <v>23</v>
      </c>
      <c r="J14" s="7" t="s">
        <v>23</v>
      </c>
      <c r="K14" s="7"/>
      <c r="L14" s="7"/>
      <c r="M14" s="7" t="s">
        <v>28</v>
      </c>
      <c r="N14" s="7"/>
      <c r="O14" s="7" t="s">
        <v>23</v>
      </c>
      <c r="P14" s="7"/>
    </row>
    <row r="15" spans="1:16" x14ac:dyDescent="0.25">
      <c r="A15" s="7" t="s">
        <v>30</v>
      </c>
      <c r="B15" s="7" t="s">
        <v>26</v>
      </c>
      <c r="C15" s="7" t="s">
        <v>27</v>
      </c>
      <c r="D15" s="7" t="s">
        <v>37</v>
      </c>
      <c r="E15" s="7" t="s">
        <v>23</v>
      </c>
      <c r="F15" s="7" t="s">
        <v>28</v>
      </c>
      <c r="G15" s="7" t="s">
        <v>23</v>
      </c>
      <c r="H15" s="7" t="s">
        <v>23</v>
      </c>
      <c r="I15" s="7"/>
      <c r="J15" s="7" t="s">
        <v>23</v>
      </c>
      <c r="K15" s="7" t="s">
        <v>23</v>
      </c>
      <c r="L15" s="7" t="s">
        <v>23</v>
      </c>
      <c r="M15" s="7" t="s">
        <v>23</v>
      </c>
      <c r="N15" s="7" t="s">
        <v>23</v>
      </c>
      <c r="O15" s="7" t="s">
        <v>23</v>
      </c>
      <c r="P15" s="7"/>
    </row>
    <row r="16" spans="1:16" x14ac:dyDescent="0.25">
      <c r="A16" s="7" t="s">
        <v>30</v>
      </c>
      <c r="B16" s="7" t="s">
        <v>21</v>
      </c>
      <c r="C16" s="7" t="s">
        <v>22</v>
      </c>
      <c r="D16" s="7" t="s">
        <v>37</v>
      </c>
      <c r="E16" s="7" t="s">
        <v>23</v>
      </c>
      <c r="F16" s="7" t="s">
        <v>28</v>
      </c>
      <c r="G16" s="7" t="s">
        <v>23</v>
      </c>
      <c r="H16" s="7" t="s">
        <v>23</v>
      </c>
      <c r="I16" s="7" t="s">
        <v>23</v>
      </c>
      <c r="J16" s="7" t="s">
        <v>23</v>
      </c>
      <c r="K16" s="7" t="s">
        <v>23</v>
      </c>
      <c r="L16" s="7" t="s">
        <v>23</v>
      </c>
      <c r="M16" s="7" t="s">
        <v>23</v>
      </c>
      <c r="N16" s="7" t="s">
        <v>23</v>
      </c>
      <c r="O16" s="7" t="s">
        <v>23</v>
      </c>
      <c r="P16" s="7"/>
    </row>
    <row r="17" spans="1:16" x14ac:dyDescent="0.25">
      <c r="A17" s="7" t="s">
        <v>34</v>
      </c>
      <c r="B17" s="7" t="s">
        <v>21</v>
      </c>
      <c r="C17" s="7" t="s">
        <v>27</v>
      </c>
      <c r="D17" s="7" t="s">
        <v>37</v>
      </c>
      <c r="E17" s="7" t="s">
        <v>23</v>
      </c>
      <c r="F17" s="7" t="s">
        <v>28</v>
      </c>
      <c r="G17" s="7" t="s">
        <v>23</v>
      </c>
      <c r="H17" s="7" t="s">
        <v>28</v>
      </c>
      <c r="I17" s="7" t="s">
        <v>28</v>
      </c>
      <c r="J17" s="7"/>
      <c r="K17" s="7"/>
      <c r="L17" s="7"/>
      <c r="M17" s="7" t="s">
        <v>28</v>
      </c>
      <c r="N17" s="7"/>
      <c r="O17" s="7" t="s">
        <v>23</v>
      </c>
      <c r="P17" s="7"/>
    </row>
    <row r="18" spans="1:16" x14ac:dyDescent="0.25">
      <c r="A18" s="7" t="s">
        <v>25</v>
      </c>
      <c r="B18" s="7" t="s">
        <v>21</v>
      </c>
      <c r="C18" s="7" t="s">
        <v>27</v>
      </c>
      <c r="D18" s="7" t="s">
        <v>37</v>
      </c>
      <c r="E18" s="7" t="s">
        <v>23</v>
      </c>
      <c r="F18" s="7" t="s">
        <v>28</v>
      </c>
      <c r="G18" s="7" t="s">
        <v>23</v>
      </c>
      <c r="H18" s="7" t="s">
        <v>23</v>
      </c>
      <c r="I18" s="7" t="s">
        <v>23</v>
      </c>
      <c r="J18" s="7" t="s">
        <v>23</v>
      </c>
      <c r="K18" s="7" t="s">
        <v>23</v>
      </c>
      <c r="L18" s="7" t="s">
        <v>23</v>
      </c>
      <c r="M18" s="7" t="s">
        <v>28</v>
      </c>
      <c r="N18" s="7"/>
      <c r="O18" s="7" t="s">
        <v>23</v>
      </c>
      <c r="P18" s="7"/>
    </row>
    <row r="19" spans="1:16" x14ac:dyDescent="0.25">
      <c r="A19" s="7" t="s">
        <v>30</v>
      </c>
      <c r="B19" s="7" t="s">
        <v>21</v>
      </c>
      <c r="C19" s="7" t="s">
        <v>22</v>
      </c>
      <c r="D19" s="7" t="s">
        <v>37</v>
      </c>
      <c r="E19" s="7" t="s">
        <v>23</v>
      </c>
      <c r="F19" s="7" t="s">
        <v>28</v>
      </c>
      <c r="G19" s="7"/>
      <c r="H19" s="7" t="s">
        <v>28</v>
      </c>
      <c r="I19" s="7" t="s">
        <v>23</v>
      </c>
      <c r="J19" s="7" t="s">
        <v>28</v>
      </c>
      <c r="K19" s="7"/>
      <c r="L19" s="7" t="s">
        <v>23</v>
      </c>
      <c r="M19" s="7" t="s">
        <v>28</v>
      </c>
      <c r="N19" s="7"/>
      <c r="O19" s="7"/>
      <c r="P19" s="7"/>
    </row>
    <row r="20" spans="1:16" x14ac:dyDescent="0.25">
      <c r="A20" s="7" t="s">
        <v>30</v>
      </c>
      <c r="B20" s="7" t="s">
        <v>26</v>
      </c>
      <c r="C20" s="7" t="s">
        <v>27</v>
      </c>
      <c r="D20" s="7" t="s">
        <v>37</v>
      </c>
      <c r="E20" s="7" t="s">
        <v>23</v>
      </c>
      <c r="F20" s="7" t="s">
        <v>28</v>
      </c>
      <c r="G20" s="7" t="s">
        <v>23</v>
      </c>
      <c r="H20" s="7" t="s">
        <v>28</v>
      </c>
      <c r="I20" s="7" t="s">
        <v>23</v>
      </c>
      <c r="J20" s="7" t="s">
        <v>28</v>
      </c>
      <c r="K20" s="7" t="s">
        <v>23</v>
      </c>
      <c r="L20" s="7" t="s">
        <v>23</v>
      </c>
      <c r="M20" s="7" t="s">
        <v>28</v>
      </c>
      <c r="N20" s="7"/>
      <c r="O20" s="7" t="s">
        <v>23</v>
      </c>
      <c r="P20" s="7"/>
    </row>
    <row r="21" spans="1:16" x14ac:dyDescent="0.25">
      <c r="A21" s="7" t="s">
        <v>25</v>
      </c>
      <c r="B21" s="7" t="s">
        <v>26</v>
      </c>
      <c r="C21" s="7" t="s">
        <v>27</v>
      </c>
      <c r="D21" s="7" t="s">
        <v>37</v>
      </c>
      <c r="E21" s="7" t="s">
        <v>23</v>
      </c>
      <c r="F21" s="7" t="s">
        <v>28</v>
      </c>
      <c r="G21" s="7" t="s">
        <v>23</v>
      </c>
      <c r="H21" s="7" t="s">
        <v>28</v>
      </c>
      <c r="I21" s="7" t="s">
        <v>23</v>
      </c>
      <c r="J21" s="7" t="s">
        <v>23</v>
      </c>
      <c r="K21" s="7" t="s">
        <v>23</v>
      </c>
      <c r="L21" s="7" t="s">
        <v>23</v>
      </c>
      <c r="M21" s="7" t="s">
        <v>28</v>
      </c>
      <c r="N21" s="7"/>
      <c r="O21" s="7" t="s">
        <v>23</v>
      </c>
      <c r="P21" s="7"/>
    </row>
    <row r="22" spans="1:16" x14ac:dyDescent="0.25">
      <c r="A22" s="7" t="s">
        <v>34</v>
      </c>
      <c r="B22" s="7" t="s">
        <v>21</v>
      </c>
      <c r="C22" s="7" t="s">
        <v>27</v>
      </c>
      <c r="D22" s="7" t="s">
        <v>37</v>
      </c>
      <c r="E22" s="7" t="s">
        <v>23</v>
      </c>
      <c r="F22" s="7" t="s">
        <v>28</v>
      </c>
      <c r="G22" s="7" t="s">
        <v>23</v>
      </c>
      <c r="H22" s="7" t="s">
        <v>23</v>
      </c>
      <c r="I22" s="7" t="s">
        <v>23</v>
      </c>
      <c r="J22" s="7" t="s">
        <v>23</v>
      </c>
      <c r="K22" s="7" t="s">
        <v>23</v>
      </c>
      <c r="L22" s="7" t="s">
        <v>23</v>
      </c>
      <c r="M22" s="7" t="s">
        <v>28</v>
      </c>
      <c r="N22" s="7" t="s">
        <v>23</v>
      </c>
      <c r="O22" s="7"/>
      <c r="P22" s="7"/>
    </row>
    <row r="23" spans="1:16" x14ac:dyDescent="0.25">
      <c r="A23" s="7" t="s">
        <v>34</v>
      </c>
      <c r="B23" s="7" t="s">
        <v>26</v>
      </c>
      <c r="C23" s="7" t="s">
        <v>27</v>
      </c>
      <c r="D23" s="7" t="s">
        <v>37</v>
      </c>
      <c r="E23" s="7" t="s">
        <v>23</v>
      </c>
      <c r="F23" s="7" t="s">
        <v>28</v>
      </c>
      <c r="G23" s="7" t="s">
        <v>23</v>
      </c>
      <c r="H23" s="7"/>
      <c r="I23" s="7" t="s">
        <v>23</v>
      </c>
      <c r="J23" s="7" t="s">
        <v>28</v>
      </c>
      <c r="K23" s="7" t="s">
        <v>23</v>
      </c>
      <c r="L23" s="7" t="s">
        <v>23</v>
      </c>
      <c r="M23" s="7" t="s">
        <v>23</v>
      </c>
      <c r="N23" s="7" t="s">
        <v>23</v>
      </c>
      <c r="O23" s="7" t="s">
        <v>23</v>
      </c>
      <c r="P23" s="7"/>
    </row>
    <row r="24" spans="1:16" x14ac:dyDescent="0.25">
      <c r="A24" s="7" t="s">
        <v>25</v>
      </c>
      <c r="B24" s="7" t="s">
        <v>26</v>
      </c>
      <c r="C24" s="7" t="s">
        <v>27</v>
      </c>
      <c r="D24" s="7" t="s">
        <v>37</v>
      </c>
      <c r="E24" s="7" t="s">
        <v>23</v>
      </c>
      <c r="F24" s="7" t="s">
        <v>28</v>
      </c>
      <c r="G24" s="7" t="s">
        <v>23</v>
      </c>
      <c r="H24" s="7" t="s">
        <v>28</v>
      </c>
      <c r="I24" s="7" t="s">
        <v>23</v>
      </c>
      <c r="J24" s="7" t="s">
        <v>23</v>
      </c>
      <c r="K24" s="7" t="s">
        <v>23</v>
      </c>
      <c r="L24" s="7" t="s">
        <v>23</v>
      </c>
      <c r="M24" s="7" t="s">
        <v>28</v>
      </c>
      <c r="N24" s="7"/>
      <c r="O24" s="7" t="s">
        <v>23</v>
      </c>
      <c r="P24" s="7"/>
    </row>
    <row r="25" spans="1:16" x14ac:dyDescent="0.25">
      <c r="A25" s="7" t="s">
        <v>25</v>
      </c>
      <c r="B25" s="7" t="s">
        <v>26</v>
      </c>
      <c r="C25" s="7" t="s">
        <v>27</v>
      </c>
      <c r="D25" s="7" t="s">
        <v>37</v>
      </c>
      <c r="E25" s="7" t="s">
        <v>23</v>
      </c>
      <c r="F25" s="7" t="s">
        <v>28</v>
      </c>
      <c r="G25" s="7" t="s">
        <v>23</v>
      </c>
      <c r="H25" s="7" t="s">
        <v>28</v>
      </c>
      <c r="I25" s="7" t="s">
        <v>23</v>
      </c>
      <c r="J25" s="7" t="s">
        <v>28</v>
      </c>
      <c r="K25" s="7" t="s">
        <v>23</v>
      </c>
      <c r="L25" s="7" t="s">
        <v>23</v>
      </c>
      <c r="M25" s="7" t="s">
        <v>23</v>
      </c>
      <c r="N25" s="7" t="s">
        <v>23</v>
      </c>
      <c r="O25" s="7" t="s">
        <v>23</v>
      </c>
      <c r="P25" s="7"/>
    </row>
    <row r="26" spans="1:16" x14ac:dyDescent="0.25">
      <c r="A26" s="7" t="s">
        <v>30</v>
      </c>
      <c r="B26" s="7" t="s">
        <v>21</v>
      </c>
      <c r="C26" s="7" t="s">
        <v>27</v>
      </c>
      <c r="D26" s="7" t="s">
        <v>37</v>
      </c>
      <c r="E26" s="7" t="s">
        <v>23</v>
      </c>
      <c r="F26" s="7" t="s">
        <v>28</v>
      </c>
      <c r="G26" s="7" t="s">
        <v>23</v>
      </c>
      <c r="H26" s="7" t="s">
        <v>23</v>
      </c>
      <c r="I26" s="7" t="s">
        <v>28</v>
      </c>
      <c r="J26" s="7"/>
      <c r="K26" s="7"/>
      <c r="L26" s="7"/>
      <c r="M26" s="7" t="s">
        <v>28</v>
      </c>
      <c r="N26" s="7"/>
      <c r="O26" s="7" t="s">
        <v>23</v>
      </c>
      <c r="P26" s="7"/>
    </row>
    <row r="27" spans="1:16" x14ac:dyDescent="0.25">
      <c r="A27" s="7" t="s">
        <v>30</v>
      </c>
      <c r="B27" s="7" t="s">
        <v>26</v>
      </c>
      <c r="C27" s="7" t="s">
        <v>27</v>
      </c>
      <c r="D27" s="7" t="s">
        <v>37</v>
      </c>
      <c r="E27" s="7" t="s">
        <v>23</v>
      </c>
      <c r="F27" s="7" t="s">
        <v>28</v>
      </c>
      <c r="G27" s="7" t="s">
        <v>23</v>
      </c>
      <c r="H27" s="7"/>
      <c r="I27" s="7" t="s">
        <v>23</v>
      </c>
      <c r="J27" s="7" t="s">
        <v>23</v>
      </c>
      <c r="K27" s="7" t="s">
        <v>23</v>
      </c>
      <c r="L27" s="7" t="s">
        <v>28</v>
      </c>
      <c r="M27" s="7" t="s">
        <v>23</v>
      </c>
      <c r="N27" s="7" t="s">
        <v>23</v>
      </c>
      <c r="O27" s="7" t="s">
        <v>23</v>
      </c>
      <c r="P27" s="7"/>
    </row>
    <row r="28" spans="1:16" x14ac:dyDescent="0.25">
      <c r="A28" s="7" t="s">
        <v>30</v>
      </c>
      <c r="B28" s="7" t="s">
        <v>26</v>
      </c>
      <c r="C28" s="7" t="s">
        <v>27</v>
      </c>
      <c r="D28" s="7" t="s">
        <v>38</v>
      </c>
      <c r="E28" s="7" t="s">
        <v>23</v>
      </c>
      <c r="F28" s="7" t="s">
        <v>28</v>
      </c>
      <c r="G28" s="7" t="s">
        <v>23</v>
      </c>
      <c r="H28" s="7" t="s">
        <v>28</v>
      </c>
      <c r="I28" s="7" t="s">
        <v>23</v>
      </c>
      <c r="J28" s="7" t="s">
        <v>23</v>
      </c>
      <c r="K28" s="7" t="s">
        <v>23</v>
      </c>
      <c r="L28" s="7" t="s">
        <v>23</v>
      </c>
      <c r="M28" s="7" t="s">
        <v>28</v>
      </c>
      <c r="N28" s="7"/>
      <c r="O28" s="7" t="s">
        <v>23</v>
      </c>
      <c r="P28" s="7"/>
    </row>
    <row r="29" spans="1:16" x14ac:dyDescent="0.25">
      <c r="A29" s="7" t="s">
        <v>25</v>
      </c>
      <c r="B29" s="7" t="s">
        <v>26</v>
      </c>
      <c r="C29" s="7" t="s">
        <v>27</v>
      </c>
      <c r="D29" s="7" t="s">
        <v>38</v>
      </c>
      <c r="E29" s="7" t="s">
        <v>23</v>
      </c>
      <c r="F29" s="7" t="s">
        <v>28</v>
      </c>
      <c r="G29" s="7" t="s">
        <v>23</v>
      </c>
      <c r="H29" s="7" t="s">
        <v>23</v>
      </c>
      <c r="I29" s="7" t="s">
        <v>23</v>
      </c>
      <c r="J29" s="7" t="s">
        <v>23</v>
      </c>
      <c r="K29" s="7" t="s">
        <v>23</v>
      </c>
      <c r="L29" s="7" t="s">
        <v>23</v>
      </c>
      <c r="M29" s="7" t="s">
        <v>23</v>
      </c>
      <c r="N29" s="7" t="s">
        <v>28</v>
      </c>
      <c r="O29" s="7" t="s">
        <v>23</v>
      </c>
      <c r="P29" s="7"/>
    </row>
    <row r="30" spans="1:16" x14ac:dyDescent="0.25">
      <c r="A30" s="7" t="s">
        <v>30</v>
      </c>
      <c r="B30" s="7" t="s">
        <v>26</v>
      </c>
      <c r="C30" s="7" t="s">
        <v>27</v>
      </c>
      <c r="D30" s="7" t="s">
        <v>38</v>
      </c>
      <c r="E30" s="7" t="s">
        <v>23</v>
      </c>
      <c r="F30" s="7" t="s">
        <v>28</v>
      </c>
      <c r="G30" s="7" t="s">
        <v>23</v>
      </c>
      <c r="H30" s="7" t="s">
        <v>23</v>
      </c>
      <c r="I30" s="7" t="s">
        <v>23</v>
      </c>
      <c r="J30" s="7" t="s">
        <v>23</v>
      </c>
      <c r="K30" s="7" t="s">
        <v>23</v>
      </c>
      <c r="L30" s="7" t="s">
        <v>23</v>
      </c>
      <c r="M30" s="7" t="s">
        <v>23</v>
      </c>
      <c r="N30" s="7" t="s">
        <v>23</v>
      </c>
      <c r="O30" s="7" t="s">
        <v>23</v>
      </c>
      <c r="P30" s="7"/>
    </row>
    <row r="31" spans="1:16" x14ac:dyDescent="0.25">
      <c r="A31" s="7" t="s">
        <v>34</v>
      </c>
      <c r="B31" s="7" t="s">
        <v>21</v>
      </c>
      <c r="C31" s="7" t="s">
        <v>27</v>
      </c>
      <c r="D31" s="7" t="s">
        <v>37</v>
      </c>
      <c r="E31" s="7" t="s">
        <v>28</v>
      </c>
      <c r="F31" s="7" t="s">
        <v>23</v>
      </c>
      <c r="G31" s="7" t="s">
        <v>23</v>
      </c>
      <c r="H31" s="7"/>
      <c r="I31" s="7" t="s">
        <v>23</v>
      </c>
      <c r="J31" s="7" t="s">
        <v>23</v>
      </c>
      <c r="K31" s="7" t="s">
        <v>23</v>
      </c>
      <c r="L31" s="7" t="s">
        <v>28</v>
      </c>
      <c r="M31" s="7" t="s">
        <v>23</v>
      </c>
      <c r="N31" s="7" t="s">
        <v>23</v>
      </c>
      <c r="O31" s="7" t="s">
        <v>23</v>
      </c>
      <c r="P31" s="7"/>
    </row>
    <row r="32" spans="1:16" x14ac:dyDescent="0.25">
      <c r="A32" s="7" t="s">
        <v>25</v>
      </c>
      <c r="B32" s="7" t="s">
        <v>26</v>
      </c>
      <c r="C32" s="7" t="s">
        <v>22</v>
      </c>
      <c r="D32" s="7" t="s">
        <v>38</v>
      </c>
      <c r="E32" s="7" t="s">
        <v>23</v>
      </c>
      <c r="F32" s="7" t="s">
        <v>28</v>
      </c>
      <c r="G32" s="7" t="s">
        <v>23</v>
      </c>
      <c r="H32" s="7"/>
      <c r="I32" s="7" t="s">
        <v>23</v>
      </c>
      <c r="J32" s="7" t="s">
        <v>28</v>
      </c>
      <c r="K32" s="7" t="s">
        <v>23</v>
      </c>
      <c r="L32" s="7" t="s">
        <v>28</v>
      </c>
      <c r="M32" s="7" t="s">
        <v>23</v>
      </c>
      <c r="N32" s="7"/>
      <c r="O32" s="7" t="s">
        <v>23</v>
      </c>
      <c r="P32" s="7"/>
    </row>
    <row r="33" spans="1:16" x14ac:dyDescent="0.25">
      <c r="A33" s="7" t="s">
        <v>25</v>
      </c>
      <c r="B33" s="7" t="s">
        <v>26</v>
      </c>
      <c r="C33" s="7" t="s">
        <v>22</v>
      </c>
      <c r="D33" s="7" t="s">
        <v>38</v>
      </c>
      <c r="E33" s="7" t="s">
        <v>23</v>
      </c>
      <c r="F33" s="7" t="s">
        <v>28</v>
      </c>
      <c r="G33" s="7" t="s">
        <v>23</v>
      </c>
      <c r="H33" s="7" t="s">
        <v>23</v>
      </c>
      <c r="I33" s="7" t="s">
        <v>23</v>
      </c>
      <c r="J33" s="7"/>
      <c r="K33" s="7" t="s">
        <v>23</v>
      </c>
      <c r="L33" s="7" t="s">
        <v>23</v>
      </c>
      <c r="M33" s="7" t="s">
        <v>23</v>
      </c>
      <c r="N33" s="7" t="s">
        <v>23</v>
      </c>
      <c r="O33" s="7" t="s">
        <v>23</v>
      </c>
      <c r="P33" s="7"/>
    </row>
    <row r="34" spans="1:16" x14ac:dyDescent="0.25">
      <c r="A34" s="7" t="s">
        <v>30</v>
      </c>
      <c r="B34" s="7" t="s">
        <v>26</v>
      </c>
      <c r="C34" s="7" t="s">
        <v>22</v>
      </c>
      <c r="D34" s="7" t="s">
        <v>38</v>
      </c>
      <c r="E34" s="7" t="s">
        <v>23</v>
      </c>
      <c r="F34" s="7" t="s">
        <v>23</v>
      </c>
      <c r="G34" s="7" t="s">
        <v>23</v>
      </c>
      <c r="H34" s="7" t="s">
        <v>28</v>
      </c>
      <c r="I34" s="7" t="s">
        <v>23</v>
      </c>
      <c r="J34" s="7" t="s">
        <v>23</v>
      </c>
      <c r="K34" s="7" t="s">
        <v>23</v>
      </c>
      <c r="L34" s="7"/>
      <c r="M34" s="7" t="s">
        <v>28</v>
      </c>
      <c r="N34" s="7"/>
      <c r="O34" s="7" t="s">
        <v>23</v>
      </c>
      <c r="P34" s="7"/>
    </row>
    <row r="35" spans="1:16" x14ac:dyDescent="0.25">
      <c r="A35" s="7" t="s">
        <v>34</v>
      </c>
      <c r="B35" s="7" t="s">
        <v>26</v>
      </c>
      <c r="C35" s="7" t="s">
        <v>27</v>
      </c>
      <c r="D35" s="7" t="s">
        <v>38</v>
      </c>
      <c r="E35" s="7" t="s">
        <v>23</v>
      </c>
      <c r="F35" s="7" t="s">
        <v>28</v>
      </c>
      <c r="G35" s="7" t="s">
        <v>23</v>
      </c>
      <c r="H35" s="7"/>
      <c r="I35" s="7" t="s">
        <v>28</v>
      </c>
      <c r="J35" s="7"/>
      <c r="K35" s="7"/>
      <c r="L35" s="7"/>
      <c r="M35" s="7" t="s">
        <v>23</v>
      </c>
      <c r="N35" s="7"/>
      <c r="O35" s="7" t="s">
        <v>23</v>
      </c>
      <c r="P35" s="7"/>
    </row>
    <row r="36" spans="1:16" x14ac:dyDescent="0.25">
      <c r="A36" s="7" t="s">
        <v>30</v>
      </c>
      <c r="B36" s="7" t="s">
        <v>26</v>
      </c>
      <c r="C36" s="7" t="s">
        <v>27</v>
      </c>
      <c r="D36" s="7" t="s">
        <v>38</v>
      </c>
      <c r="E36" s="7" t="s">
        <v>23</v>
      </c>
      <c r="F36" s="7" t="s">
        <v>23</v>
      </c>
      <c r="G36" s="7" t="s">
        <v>23</v>
      </c>
      <c r="H36" s="7" t="s">
        <v>23</v>
      </c>
      <c r="I36" s="7" t="s">
        <v>23</v>
      </c>
      <c r="J36" s="7" t="s">
        <v>23</v>
      </c>
      <c r="K36" s="7" t="s">
        <v>23</v>
      </c>
      <c r="L36" s="7"/>
      <c r="M36" s="7" t="s">
        <v>28</v>
      </c>
      <c r="N36" s="7"/>
      <c r="O36" s="7" t="s">
        <v>23</v>
      </c>
      <c r="P36" s="7"/>
    </row>
    <row r="37" spans="1:16" x14ac:dyDescent="0.25">
      <c r="A37" s="7" t="s">
        <v>34</v>
      </c>
      <c r="B37" s="7" t="s">
        <v>21</v>
      </c>
      <c r="C37" s="7" t="s">
        <v>27</v>
      </c>
      <c r="D37" s="7" t="s">
        <v>38</v>
      </c>
      <c r="E37" s="7" t="s">
        <v>23</v>
      </c>
      <c r="F37" s="7" t="s">
        <v>28</v>
      </c>
      <c r="G37" s="7" t="s">
        <v>23</v>
      </c>
      <c r="H37" s="7" t="s">
        <v>28</v>
      </c>
      <c r="I37" s="7" t="s">
        <v>28</v>
      </c>
      <c r="J37" s="7" t="s">
        <v>23</v>
      </c>
      <c r="K37" s="7" t="s">
        <v>28</v>
      </c>
      <c r="L37" s="7" t="s">
        <v>28</v>
      </c>
      <c r="M37" s="7"/>
      <c r="N37" s="7"/>
      <c r="O37" s="7" t="s">
        <v>23</v>
      </c>
      <c r="P37" s="7"/>
    </row>
    <row r="38" spans="1:16" x14ac:dyDescent="0.25">
      <c r="A38" s="7" t="s">
        <v>30</v>
      </c>
      <c r="B38" s="7" t="s">
        <v>26</v>
      </c>
      <c r="C38" s="7" t="s">
        <v>27</v>
      </c>
      <c r="D38" s="7" t="s">
        <v>38</v>
      </c>
      <c r="E38" s="7" t="s">
        <v>23</v>
      </c>
      <c r="F38" s="7" t="s">
        <v>23</v>
      </c>
      <c r="G38" s="7" t="s">
        <v>23</v>
      </c>
      <c r="H38" s="7" t="s">
        <v>28</v>
      </c>
      <c r="I38" s="7" t="s">
        <v>23</v>
      </c>
      <c r="J38" s="7" t="s">
        <v>23</v>
      </c>
      <c r="K38" s="7" t="s">
        <v>23</v>
      </c>
      <c r="L38" s="7" t="s">
        <v>23</v>
      </c>
      <c r="M38" s="7" t="s">
        <v>23</v>
      </c>
      <c r="N38" s="7" t="s">
        <v>28</v>
      </c>
      <c r="O38" s="7" t="s">
        <v>23</v>
      </c>
      <c r="P38" s="7"/>
    </row>
    <row r="39" spans="1:16" x14ac:dyDescent="0.25">
      <c r="A39" s="7"/>
      <c r="B39" s="7"/>
      <c r="C39" s="7"/>
      <c r="D39" s="7" t="s">
        <v>38</v>
      </c>
      <c r="E39" s="7" t="s">
        <v>23</v>
      </c>
      <c r="F39" s="7" t="s">
        <v>28</v>
      </c>
      <c r="G39" s="7" t="s">
        <v>23</v>
      </c>
      <c r="H39" s="7" t="s">
        <v>28</v>
      </c>
      <c r="I39" s="7" t="s">
        <v>23</v>
      </c>
      <c r="J39" s="7"/>
      <c r="K39" s="7" t="s">
        <v>23</v>
      </c>
      <c r="L39" s="7" t="s">
        <v>23</v>
      </c>
      <c r="M39" s="7" t="s">
        <v>23</v>
      </c>
      <c r="N39" s="7" t="s">
        <v>23</v>
      </c>
      <c r="O39" s="7" t="s">
        <v>23</v>
      </c>
      <c r="P39" s="7"/>
    </row>
    <row r="40" spans="1:16" x14ac:dyDescent="0.25">
      <c r="A40" s="7" t="s">
        <v>20</v>
      </c>
      <c r="B40" s="7" t="s">
        <v>26</v>
      </c>
      <c r="C40" s="7" t="s">
        <v>27</v>
      </c>
      <c r="D40" s="7" t="s">
        <v>38</v>
      </c>
      <c r="E40" s="7" t="s">
        <v>23</v>
      </c>
      <c r="F40" s="7" t="s">
        <v>28</v>
      </c>
      <c r="G40" s="7" t="s">
        <v>23</v>
      </c>
      <c r="H40" s="7"/>
      <c r="I40" s="7" t="s">
        <v>23</v>
      </c>
      <c r="J40" s="7" t="s">
        <v>23</v>
      </c>
      <c r="K40" s="7" t="s">
        <v>23</v>
      </c>
      <c r="L40" s="7" t="s">
        <v>23</v>
      </c>
      <c r="M40" s="7" t="s">
        <v>23</v>
      </c>
      <c r="N40" s="7" t="s">
        <v>23</v>
      </c>
      <c r="O40" s="7" t="s">
        <v>23</v>
      </c>
      <c r="P40" s="7"/>
    </row>
    <row r="41" spans="1:16" x14ac:dyDescent="0.25">
      <c r="A41" s="7" t="s">
        <v>34</v>
      </c>
      <c r="B41" s="7" t="s">
        <v>21</v>
      </c>
      <c r="C41" s="7" t="s">
        <v>27</v>
      </c>
      <c r="D41" s="7" t="s">
        <v>38</v>
      </c>
      <c r="E41" s="7" t="s">
        <v>28</v>
      </c>
      <c r="F41" s="7" t="s">
        <v>23</v>
      </c>
      <c r="G41" s="7" t="s">
        <v>23</v>
      </c>
      <c r="H41" s="7" t="s">
        <v>28</v>
      </c>
      <c r="I41" s="7" t="s">
        <v>23</v>
      </c>
      <c r="J41" s="7" t="s">
        <v>23</v>
      </c>
      <c r="K41" s="7" t="s">
        <v>23</v>
      </c>
      <c r="L41" s="7" t="s">
        <v>23</v>
      </c>
      <c r="M41" s="7" t="s">
        <v>23</v>
      </c>
      <c r="N41" s="7" t="s">
        <v>23</v>
      </c>
      <c r="O41" s="7" t="s">
        <v>23</v>
      </c>
      <c r="P41" s="7"/>
    </row>
    <row r="42" spans="1:16" x14ac:dyDescent="0.25">
      <c r="A42" s="7" t="s">
        <v>30</v>
      </c>
      <c r="B42" s="7" t="s">
        <v>26</v>
      </c>
      <c r="C42" s="7" t="s">
        <v>27</v>
      </c>
      <c r="D42" s="7" t="s">
        <v>38</v>
      </c>
      <c r="E42" s="7" t="s">
        <v>23</v>
      </c>
      <c r="F42" s="7" t="s">
        <v>28</v>
      </c>
      <c r="G42" s="7" t="s">
        <v>23</v>
      </c>
      <c r="H42" s="7" t="s">
        <v>23</v>
      </c>
      <c r="I42" s="7" t="s">
        <v>28</v>
      </c>
      <c r="J42" s="7"/>
      <c r="K42" s="7"/>
      <c r="L42" s="7"/>
      <c r="M42" s="7" t="s">
        <v>23</v>
      </c>
      <c r="N42" s="7" t="s">
        <v>28</v>
      </c>
      <c r="O42" s="7" t="s">
        <v>23</v>
      </c>
      <c r="P42" s="7"/>
    </row>
    <row r="43" spans="1:16" x14ac:dyDescent="0.25">
      <c r="A43" s="7" t="s">
        <v>25</v>
      </c>
      <c r="B43" s="7" t="s">
        <v>26</v>
      </c>
      <c r="C43" s="7" t="s">
        <v>27</v>
      </c>
      <c r="D43" s="7" t="s">
        <v>38</v>
      </c>
      <c r="E43" s="7" t="s">
        <v>23</v>
      </c>
      <c r="F43" s="7" t="s">
        <v>28</v>
      </c>
      <c r="G43" s="7" t="s">
        <v>23</v>
      </c>
      <c r="H43" s="7" t="s">
        <v>28</v>
      </c>
      <c r="I43" s="7" t="s">
        <v>23</v>
      </c>
      <c r="J43" s="7" t="s">
        <v>23</v>
      </c>
      <c r="K43" s="7" t="s">
        <v>23</v>
      </c>
      <c r="L43" s="7" t="s">
        <v>23</v>
      </c>
      <c r="M43" s="7" t="s">
        <v>28</v>
      </c>
      <c r="N43" s="7"/>
      <c r="O43" s="7" t="s">
        <v>28</v>
      </c>
      <c r="P43" s="7"/>
    </row>
    <row r="44" spans="1:16" x14ac:dyDescent="0.25">
      <c r="A44" s="7" t="s">
        <v>34</v>
      </c>
      <c r="B44" s="7" t="s">
        <v>21</v>
      </c>
      <c r="C44" s="7" t="s">
        <v>27</v>
      </c>
      <c r="D44" s="7" t="s">
        <v>38</v>
      </c>
      <c r="E44" s="7" t="s">
        <v>23</v>
      </c>
      <c r="F44" s="7" t="s">
        <v>28</v>
      </c>
      <c r="G44" s="7" t="s">
        <v>23</v>
      </c>
      <c r="H44" s="7" t="s">
        <v>28</v>
      </c>
      <c r="I44" s="7" t="s">
        <v>23</v>
      </c>
      <c r="J44" s="7" t="s">
        <v>23</v>
      </c>
      <c r="K44" s="7" t="s">
        <v>23</v>
      </c>
      <c r="L44" s="7"/>
      <c r="M44" s="7" t="s">
        <v>23</v>
      </c>
      <c r="N44" s="7" t="s">
        <v>23</v>
      </c>
      <c r="O44" s="7"/>
      <c r="P44" s="7"/>
    </row>
    <row r="45" spans="1:16" x14ac:dyDescent="0.25">
      <c r="A45" s="7" t="s">
        <v>30</v>
      </c>
      <c r="B45" s="7" t="s">
        <v>26</v>
      </c>
      <c r="C45" s="7" t="s">
        <v>22</v>
      </c>
      <c r="D45" s="7" t="s">
        <v>38</v>
      </c>
      <c r="E45" s="7" t="s">
        <v>23</v>
      </c>
      <c r="F45" s="7" t="s">
        <v>28</v>
      </c>
      <c r="G45" s="7" t="s">
        <v>23</v>
      </c>
      <c r="H45" s="7" t="s">
        <v>23</v>
      </c>
      <c r="I45" s="7" t="s">
        <v>23</v>
      </c>
      <c r="J45" s="7" t="s">
        <v>23</v>
      </c>
      <c r="K45" s="7"/>
      <c r="L45" s="7" t="s">
        <v>23</v>
      </c>
      <c r="M45" s="7" t="s">
        <v>23</v>
      </c>
      <c r="N45" s="7"/>
      <c r="O45" s="7" t="s">
        <v>23</v>
      </c>
      <c r="P45" s="7"/>
    </row>
    <row r="46" spans="1:16" x14ac:dyDescent="0.25">
      <c r="A46" s="7" t="s">
        <v>30</v>
      </c>
      <c r="B46" s="7" t="s">
        <v>26</v>
      </c>
      <c r="C46" s="7" t="s">
        <v>22</v>
      </c>
      <c r="D46" s="7" t="s">
        <v>38</v>
      </c>
      <c r="E46" s="7" t="s">
        <v>23</v>
      </c>
      <c r="F46" s="7" t="s">
        <v>28</v>
      </c>
      <c r="G46" s="7" t="s">
        <v>23</v>
      </c>
      <c r="H46" s="7"/>
      <c r="I46" s="7" t="s">
        <v>23</v>
      </c>
      <c r="J46" s="7" t="s">
        <v>23</v>
      </c>
      <c r="K46" s="7"/>
      <c r="L46" s="7"/>
      <c r="M46" s="7" t="s">
        <v>23</v>
      </c>
      <c r="N46" s="7"/>
      <c r="O46" s="7" t="s">
        <v>23</v>
      </c>
      <c r="P46" s="7"/>
    </row>
    <row r="47" spans="1:16" x14ac:dyDescent="0.25">
      <c r="A47" s="7" t="s">
        <v>34</v>
      </c>
      <c r="B47" s="7" t="s">
        <v>21</v>
      </c>
      <c r="C47" s="7" t="s">
        <v>27</v>
      </c>
      <c r="D47" s="7" t="s">
        <v>38</v>
      </c>
      <c r="E47" s="7" t="s">
        <v>23</v>
      </c>
      <c r="F47" s="7" t="s">
        <v>28</v>
      </c>
      <c r="G47" s="7" t="s">
        <v>23</v>
      </c>
      <c r="H47" s="7" t="s">
        <v>23</v>
      </c>
      <c r="I47" s="7" t="s">
        <v>28</v>
      </c>
      <c r="J47" s="7"/>
      <c r="K47" s="7"/>
      <c r="L47" s="7"/>
      <c r="M47" s="7" t="s">
        <v>23</v>
      </c>
      <c r="N47" s="7" t="s">
        <v>23</v>
      </c>
      <c r="O47" s="7" t="s">
        <v>23</v>
      </c>
      <c r="P47" s="7"/>
    </row>
    <row r="48" spans="1:16" x14ac:dyDescent="0.25">
      <c r="A48" s="7" t="s">
        <v>34</v>
      </c>
      <c r="B48" s="7" t="s">
        <v>26</v>
      </c>
      <c r="C48" s="7" t="s">
        <v>27</v>
      </c>
      <c r="D48" s="7" t="s">
        <v>38</v>
      </c>
      <c r="E48" s="7" t="s">
        <v>23</v>
      </c>
      <c r="F48" s="7" t="s">
        <v>28</v>
      </c>
      <c r="G48" s="7" t="s">
        <v>23</v>
      </c>
      <c r="H48" s="7" t="s">
        <v>28</v>
      </c>
      <c r="I48" s="7" t="s">
        <v>23</v>
      </c>
      <c r="J48" s="7" t="s">
        <v>23</v>
      </c>
      <c r="K48" s="7" t="s">
        <v>23</v>
      </c>
      <c r="L48" s="7" t="s">
        <v>23</v>
      </c>
      <c r="M48" s="7" t="s">
        <v>28</v>
      </c>
      <c r="N48" s="7"/>
      <c r="O48" s="7" t="s">
        <v>23</v>
      </c>
      <c r="P48" s="7"/>
    </row>
    <row r="49" spans="1:16" x14ac:dyDescent="0.25">
      <c r="A49" s="7" t="s">
        <v>30</v>
      </c>
      <c r="B49" s="7" t="s">
        <v>26</v>
      </c>
      <c r="C49" s="7" t="s">
        <v>27</v>
      </c>
      <c r="D49" s="7" t="s">
        <v>38</v>
      </c>
      <c r="E49" s="7" t="s">
        <v>23</v>
      </c>
      <c r="F49" s="7" t="s">
        <v>23</v>
      </c>
      <c r="G49" s="7" t="s">
        <v>23</v>
      </c>
      <c r="H49" s="7" t="s">
        <v>23</v>
      </c>
      <c r="I49" s="7" t="s">
        <v>23</v>
      </c>
      <c r="J49" s="7"/>
      <c r="K49" s="7" t="s">
        <v>23</v>
      </c>
      <c r="L49" s="7"/>
      <c r="M49" s="7" t="s">
        <v>23</v>
      </c>
      <c r="N49" s="7" t="s">
        <v>23</v>
      </c>
      <c r="O49" s="7" t="s">
        <v>23</v>
      </c>
      <c r="P49" s="7"/>
    </row>
    <row r="50" spans="1:16" x14ac:dyDescent="0.25">
      <c r="A50" s="7" t="s">
        <v>30</v>
      </c>
      <c r="B50" s="7"/>
      <c r="C50" s="7" t="s">
        <v>22</v>
      </c>
      <c r="D50" s="7" t="s">
        <v>38</v>
      </c>
      <c r="E50" s="7" t="s">
        <v>23</v>
      </c>
      <c r="F50" s="7" t="s">
        <v>28</v>
      </c>
      <c r="G50" s="7" t="s">
        <v>23</v>
      </c>
      <c r="H50" s="7" t="s">
        <v>23</v>
      </c>
      <c r="I50" s="7" t="s">
        <v>28</v>
      </c>
      <c r="J50" s="7" t="s">
        <v>23</v>
      </c>
      <c r="K50" s="7" t="s">
        <v>23</v>
      </c>
      <c r="L50" s="7" t="s">
        <v>28</v>
      </c>
      <c r="M50" s="7" t="s">
        <v>23</v>
      </c>
      <c r="N50" s="7"/>
      <c r="O50" s="7" t="s">
        <v>28</v>
      </c>
      <c r="P50" s="7"/>
    </row>
    <row r="51" spans="1:16" x14ac:dyDescent="0.25">
      <c r="A51" s="7" t="s">
        <v>34</v>
      </c>
      <c r="B51" s="7" t="s">
        <v>21</v>
      </c>
      <c r="C51" s="7" t="s">
        <v>27</v>
      </c>
      <c r="D51" s="7" t="s">
        <v>38</v>
      </c>
      <c r="E51" s="7" t="s">
        <v>23</v>
      </c>
      <c r="F51" s="7" t="s">
        <v>28</v>
      </c>
      <c r="G51" s="7" t="s">
        <v>23</v>
      </c>
      <c r="H51" s="7" t="s">
        <v>28</v>
      </c>
      <c r="I51" s="7" t="s">
        <v>28</v>
      </c>
      <c r="J51" s="7"/>
      <c r="K51" s="7"/>
      <c r="L51" s="7"/>
      <c r="M51" s="7" t="s">
        <v>28</v>
      </c>
      <c r="N51" s="7"/>
      <c r="O51" s="7" t="s">
        <v>23</v>
      </c>
      <c r="P51" s="7"/>
    </row>
    <row r="52" spans="1:16" x14ac:dyDescent="0.25">
      <c r="A52" s="7" t="s">
        <v>25</v>
      </c>
      <c r="B52" s="7" t="s">
        <v>26</v>
      </c>
      <c r="C52" s="7" t="s">
        <v>27</v>
      </c>
      <c r="D52" s="7" t="s">
        <v>38</v>
      </c>
      <c r="E52" s="7" t="s">
        <v>23</v>
      </c>
      <c r="F52" s="7" t="s">
        <v>28</v>
      </c>
      <c r="G52" s="7" t="s">
        <v>23</v>
      </c>
      <c r="H52" s="7" t="s">
        <v>28</v>
      </c>
      <c r="I52" s="7" t="s">
        <v>23</v>
      </c>
      <c r="J52" s="7" t="s">
        <v>23</v>
      </c>
      <c r="K52" s="7" t="s">
        <v>23</v>
      </c>
      <c r="L52" s="7" t="s">
        <v>23</v>
      </c>
      <c r="M52" s="7" t="s">
        <v>23</v>
      </c>
      <c r="N52" s="7" t="s">
        <v>23</v>
      </c>
      <c r="O52" s="7"/>
      <c r="P52" s="7"/>
    </row>
    <row r="53" spans="1:16" x14ac:dyDescent="0.25">
      <c r="A53" s="7" t="s">
        <v>34</v>
      </c>
      <c r="B53" s="7" t="s">
        <v>21</v>
      </c>
      <c r="C53" s="7" t="s">
        <v>27</v>
      </c>
      <c r="D53" s="7" t="s">
        <v>38</v>
      </c>
      <c r="E53" s="7" t="s">
        <v>23</v>
      </c>
      <c r="F53" s="7" t="s">
        <v>23</v>
      </c>
      <c r="G53" s="7" t="s">
        <v>23</v>
      </c>
      <c r="H53" s="7" t="s">
        <v>28</v>
      </c>
      <c r="I53" s="7" t="s">
        <v>28</v>
      </c>
      <c r="J53" s="7"/>
      <c r="K53" s="7"/>
      <c r="L53" s="7"/>
      <c r="M53" s="7" t="s">
        <v>23</v>
      </c>
      <c r="N53" s="7" t="s">
        <v>23</v>
      </c>
      <c r="O53" s="7" t="s">
        <v>23</v>
      </c>
      <c r="P53" s="7"/>
    </row>
    <row r="54" spans="1:16" x14ac:dyDescent="0.25">
      <c r="A54" s="7" t="s">
        <v>34</v>
      </c>
      <c r="B54" s="7" t="s">
        <v>26</v>
      </c>
      <c r="C54" s="7" t="s">
        <v>27</v>
      </c>
      <c r="D54" s="7" t="s">
        <v>38</v>
      </c>
      <c r="E54" s="7" t="s">
        <v>23</v>
      </c>
      <c r="F54" s="7" t="s">
        <v>28</v>
      </c>
      <c r="G54" s="7" t="s">
        <v>23</v>
      </c>
      <c r="H54" s="7"/>
      <c r="I54" s="7" t="s">
        <v>28</v>
      </c>
      <c r="J54" s="7"/>
      <c r="K54" s="7"/>
      <c r="L54" s="7"/>
      <c r="M54" s="7" t="s">
        <v>23</v>
      </c>
      <c r="N54" s="7" t="s">
        <v>28</v>
      </c>
      <c r="O54" s="7" t="s">
        <v>23</v>
      </c>
      <c r="P54" s="7"/>
    </row>
    <row r="55" spans="1:16" x14ac:dyDescent="0.25">
      <c r="A55" s="7" t="s">
        <v>30</v>
      </c>
      <c r="B55" s="7" t="s">
        <v>21</v>
      </c>
      <c r="C55" s="7" t="s">
        <v>27</v>
      </c>
      <c r="D55" s="7" t="s">
        <v>38</v>
      </c>
      <c r="E55" s="7" t="s">
        <v>23</v>
      </c>
      <c r="F55" s="7" t="s">
        <v>28</v>
      </c>
      <c r="G55" s="7" t="s">
        <v>23</v>
      </c>
      <c r="H55" s="7"/>
      <c r="I55" s="7" t="s">
        <v>23</v>
      </c>
      <c r="J55" s="7"/>
      <c r="K55" s="7" t="s">
        <v>23</v>
      </c>
      <c r="L55" s="7"/>
      <c r="M55" s="7" t="s">
        <v>28</v>
      </c>
      <c r="N55" s="7"/>
      <c r="O55" s="7" t="s">
        <v>23</v>
      </c>
      <c r="P55" s="7"/>
    </row>
    <row r="56" spans="1:16" x14ac:dyDescent="0.25">
      <c r="A56" s="7" t="s">
        <v>30</v>
      </c>
      <c r="B56" s="7" t="s">
        <v>26</v>
      </c>
      <c r="C56" s="7" t="s">
        <v>31</v>
      </c>
      <c r="D56" s="7" t="s">
        <v>38</v>
      </c>
      <c r="E56" s="7" t="s">
        <v>23</v>
      </c>
      <c r="F56" s="7" t="s">
        <v>28</v>
      </c>
      <c r="G56" s="7" t="s">
        <v>23</v>
      </c>
      <c r="H56" s="7" t="s">
        <v>28</v>
      </c>
      <c r="I56" s="7" t="s">
        <v>23</v>
      </c>
      <c r="J56" s="7" t="s">
        <v>23</v>
      </c>
      <c r="K56" s="7" t="s">
        <v>23</v>
      </c>
      <c r="L56" s="7"/>
      <c r="M56" s="7" t="s">
        <v>23</v>
      </c>
      <c r="N56" s="7" t="s">
        <v>23</v>
      </c>
      <c r="O56" s="7" t="s">
        <v>23</v>
      </c>
      <c r="P56" s="7"/>
    </row>
    <row r="57" spans="1:16" x14ac:dyDescent="0.25">
      <c r="A57" s="7" t="s">
        <v>20</v>
      </c>
      <c r="B57" s="7" t="s">
        <v>26</v>
      </c>
      <c r="C57" s="7" t="s">
        <v>22</v>
      </c>
      <c r="D57" s="7" t="s">
        <v>38</v>
      </c>
      <c r="E57" s="7" t="s">
        <v>23</v>
      </c>
      <c r="F57" s="7" t="s">
        <v>28</v>
      </c>
      <c r="G57" s="7" t="s">
        <v>23</v>
      </c>
      <c r="H57" s="7" t="s">
        <v>23</v>
      </c>
      <c r="I57" s="7" t="s">
        <v>23</v>
      </c>
      <c r="J57" s="7" t="s">
        <v>23</v>
      </c>
      <c r="K57" s="7" t="s">
        <v>23</v>
      </c>
      <c r="L57" s="7" t="s">
        <v>23</v>
      </c>
      <c r="M57" s="7" t="s">
        <v>28</v>
      </c>
      <c r="N57" s="7"/>
      <c r="O57" s="7" t="s">
        <v>23</v>
      </c>
      <c r="P57" s="7"/>
    </row>
    <row r="58" spans="1:16" x14ac:dyDescent="0.25">
      <c r="A58" s="7" t="s">
        <v>30</v>
      </c>
      <c r="B58" s="7" t="s">
        <v>21</v>
      </c>
      <c r="C58" s="7" t="s">
        <v>27</v>
      </c>
      <c r="D58" s="7" t="s">
        <v>38</v>
      </c>
      <c r="E58" s="7" t="s">
        <v>23</v>
      </c>
      <c r="F58" s="7" t="s">
        <v>28</v>
      </c>
      <c r="G58" s="7" t="s">
        <v>23</v>
      </c>
      <c r="H58" s="7" t="s">
        <v>23</v>
      </c>
      <c r="I58" s="7" t="s">
        <v>23</v>
      </c>
      <c r="J58" s="7" t="s">
        <v>23</v>
      </c>
      <c r="K58" s="7"/>
      <c r="L58" s="7" t="s">
        <v>23</v>
      </c>
      <c r="M58" s="7" t="s">
        <v>28</v>
      </c>
      <c r="N58" s="7"/>
      <c r="O58" s="7" t="s">
        <v>23</v>
      </c>
      <c r="P58" s="7"/>
    </row>
    <row r="59" spans="1:16" x14ac:dyDescent="0.25">
      <c r="A59" s="7" t="s">
        <v>30</v>
      </c>
      <c r="B59" s="7" t="s">
        <v>26</v>
      </c>
      <c r="C59" s="7" t="s">
        <v>27</v>
      </c>
      <c r="D59" s="7" t="s">
        <v>38</v>
      </c>
      <c r="E59" s="7" t="s">
        <v>23</v>
      </c>
      <c r="F59" s="7" t="s">
        <v>28</v>
      </c>
      <c r="G59" s="7" t="s">
        <v>23</v>
      </c>
      <c r="H59" s="7" t="s">
        <v>28</v>
      </c>
      <c r="I59" s="7" t="s">
        <v>23</v>
      </c>
      <c r="J59" s="7" t="s">
        <v>23</v>
      </c>
      <c r="K59" s="7" t="s">
        <v>23</v>
      </c>
      <c r="L59" s="7" t="s">
        <v>23</v>
      </c>
      <c r="M59" s="7" t="s">
        <v>23</v>
      </c>
      <c r="N59" s="7" t="s">
        <v>23</v>
      </c>
      <c r="O59" s="7" t="s">
        <v>28</v>
      </c>
      <c r="P59" s="7"/>
    </row>
    <row r="60" spans="1:16" x14ac:dyDescent="0.25">
      <c r="A60" s="7" t="s">
        <v>25</v>
      </c>
      <c r="B60" s="7" t="s">
        <v>26</v>
      </c>
      <c r="C60" s="7" t="s">
        <v>27</v>
      </c>
      <c r="D60" s="7" t="s">
        <v>38</v>
      </c>
      <c r="E60" s="7" t="s">
        <v>23</v>
      </c>
      <c r="F60" s="7" t="s">
        <v>23</v>
      </c>
      <c r="G60" s="7" t="s">
        <v>23</v>
      </c>
      <c r="H60" s="7" t="s">
        <v>23</v>
      </c>
      <c r="I60" s="7" t="s">
        <v>23</v>
      </c>
      <c r="J60" s="7" t="s">
        <v>23</v>
      </c>
      <c r="K60" s="7" t="s">
        <v>23</v>
      </c>
      <c r="L60" s="7" t="s">
        <v>23</v>
      </c>
      <c r="M60" s="7" t="s">
        <v>28</v>
      </c>
      <c r="N60" s="7"/>
      <c r="O60" s="7" t="s">
        <v>23</v>
      </c>
      <c r="P60" s="7"/>
    </row>
    <row r="61" spans="1:16" x14ac:dyDescent="0.25">
      <c r="A61" s="7" t="s">
        <v>30</v>
      </c>
      <c r="B61" s="7" t="s">
        <v>26</v>
      </c>
      <c r="C61" s="7" t="s">
        <v>22</v>
      </c>
      <c r="D61" s="7" t="s">
        <v>38</v>
      </c>
      <c r="E61" s="7" t="s">
        <v>23</v>
      </c>
      <c r="F61" s="7" t="s">
        <v>28</v>
      </c>
      <c r="G61" s="7" t="s">
        <v>23</v>
      </c>
      <c r="H61" s="7"/>
      <c r="I61" s="7" t="s">
        <v>23</v>
      </c>
      <c r="J61" s="7" t="s">
        <v>23</v>
      </c>
      <c r="K61" s="7" t="s">
        <v>23</v>
      </c>
      <c r="L61" s="7"/>
      <c r="M61" s="7"/>
      <c r="N61" s="7"/>
      <c r="O61" s="7" t="s">
        <v>23</v>
      </c>
      <c r="P61" s="7"/>
    </row>
    <row r="62" spans="1:16" x14ac:dyDescent="0.25">
      <c r="A62" s="7" t="s">
        <v>34</v>
      </c>
      <c r="B62" s="7" t="s">
        <v>26</v>
      </c>
      <c r="C62" s="7" t="s">
        <v>27</v>
      </c>
      <c r="D62" s="7" t="s">
        <v>38</v>
      </c>
      <c r="E62" s="7" t="s">
        <v>23</v>
      </c>
      <c r="F62" s="7" t="s">
        <v>28</v>
      </c>
      <c r="G62" s="7" t="s">
        <v>23</v>
      </c>
      <c r="H62" s="7"/>
      <c r="I62" s="7" t="s">
        <v>23</v>
      </c>
      <c r="J62" s="7" t="s">
        <v>28</v>
      </c>
      <c r="K62" s="7" t="s">
        <v>23</v>
      </c>
      <c r="L62" s="7" t="s">
        <v>28</v>
      </c>
      <c r="M62" s="7" t="s">
        <v>28</v>
      </c>
      <c r="N62" s="7"/>
      <c r="O62" s="7" t="s">
        <v>23</v>
      </c>
      <c r="P62" s="7"/>
    </row>
    <row r="63" spans="1:16" x14ac:dyDescent="0.25">
      <c r="A63" s="7" t="s">
        <v>34</v>
      </c>
      <c r="B63" s="7" t="s">
        <v>26</v>
      </c>
      <c r="C63" s="7" t="s">
        <v>27</v>
      </c>
      <c r="D63" s="7" t="s">
        <v>38</v>
      </c>
      <c r="E63" s="7" t="s">
        <v>23</v>
      </c>
      <c r="F63" s="7" t="s">
        <v>28</v>
      </c>
      <c r="G63" s="7" t="s">
        <v>23</v>
      </c>
      <c r="H63" s="7" t="s">
        <v>28</v>
      </c>
      <c r="I63" s="7" t="s">
        <v>28</v>
      </c>
      <c r="J63" s="7"/>
      <c r="K63" s="7"/>
      <c r="L63" s="7"/>
      <c r="M63" s="7" t="s">
        <v>23</v>
      </c>
      <c r="N63" s="7"/>
      <c r="O63" s="7" t="s">
        <v>23</v>
      </c>
      <c r="P63" s="7"/>
    </row>
    <row r="64" spans="1:16" x14ac:dyDescent="0.25">
      <c r="A64" s="7" t="s">
        <v>34</v>
      </c>
      <c r="B64" s="7" t="s">
        <v>21</v>
      </c>
      <c r="C64" s="7" t="s">
        <v>27</v>
      </c>
      <c r="D64" s="7" t="s">
        <v>38</v>
      </c>
      <c r="E64" s="7" t="s">
        <v>23</v>
      </c>
      <c r="F64" s="7" t="s">
        <v>28</v>
      </c>
      <c r="G64" s="7" t="s">
        <v>23</v>
      </c>
      <c r="H64" s="7" t="s">
        <v>28</v>
      </c>
      <c r="I64" s="7" t="s">
        <v>28</v>
      </c>
      <c r="J64" s="7"/>
      <c r="K64" s="7"/>
      <c r="L64" s="7"/>
      <c r="M64" s="7" t="s">
        <v>28</v>
      </c>
      <c r="N64" s="7"/>
      <c r="O64" s="7" t="s">
        <v>23</v>
      </c>
      <c r="P64" s="7"/>
    </row>
    <row r="65" spans="1:16" x14ac:dyDescent="0.25">
      <c r="A65" s="7" t="s">
        <v>30</v>
      </c>
      <c r="B65" s="7" t="s">
        <v>26</v>
      </c>
      <c r="C65" s="7" t="s">
        <v>27</v>
      </c>
      <c r="D65" s="7" t="s">
        <v>38</v>
      </c>
      <c r="E65" s="7" t="s">
        <v>23</v>
      </c>
      <c r="F65" s="7" t="s">
        <v>28</v>
      </c>
      <c r="G65" s="7" t="s">
        <v>23</v>
      </c>
      <c r="H65" s="7" t="s">
        <v>23</v>
      </c>
      <c r="I65" s="7" t="s">
        <v>23</v>
      </c>
      <c r="J65" s="7" t="s">
        <v>28</v>
      </c>
      <c r="K65" s="7" t="s">
        <v>28</v>
      </c>
      <c r="L65" s="7" t="s">
        <v>23</v>
      </c>
      <c r="M65" s="7" t="s">
        <v>28</v>
      </c>
      <c r="N65" s="7"/>
      <c r="O65" s="7" t="s">
        <v>23</v>
      </c>
      <c r="P65" s="7"/>
    </row>
    <row r="66" spans="1:16" x14ac:dyDescent="0.25">
      <c r="A66" s="7" t="s">
        <v>30</v>
      </c>
      <c r="B66" s="7" t="s">
        <v>21</v>
      </c>
      <c r="C66" s="7" t="s">
        <v>27</v>
      </c>
      <c r="D66" s="7" t="s">
        <v>38</v>
      </c>
      <c r="E66" s="7" t="s">
        <v>23</v>
      </c>
      <c r="F66" s="7" t="s">
        <v>28</v>
      </c>
      <c r="G66" s="7" t="s">
        <v>23</v>
      </c>
      <c r="H66" s="7" t="s">
        <v>23</v>
      </c>
      <c r="I66" s="7" t="s">
        <v>23</v>
      </c>
      <c r="J66" s="7" t="s">
        <v>23</v>
      </c>
      <c r="K66" s="7" t="s">
        <v>23</v>
      </c>
      <c r="L66" s="7"/>
      <c r="M66" s="7" t="s">
        <v>28</v>
      </c>
      <c r="N66" s="7"/>
      <c r="O66" s="7" t="s">
        <v>23</v>
      </c>
      <c r="P66" s="7"/>
    </row>
    <row r="67" spans="1:16" x14ac:dyDescent="0.25">
      <c r="A67" s="7" t="s">
        <v>34</v>
      </c>
      <c r="B67" s="7" t="s">
        <v>21</v>
      </c>
      <c r="C67" s="7" t="s">
        <v>27</v>
      </c>
      <c r="D67" s="7" t="s">
        <v>38</v>
      </c>
      <c r="E67" s="7" t="s">
        <v>23</v>
      </c>
      <c r="F67" s="7" t="s">
        <v>28</v>
      </c>
      <c r="G67" s="7" t="s">
        <v>28</v>
      </c>
      <c r="H67" s="7" t="s">
        <v>23</v>
      </c>
      <c r="I67" s="7"/>
      <c r="J67" s="7"/>
      <c r="K67" s="7"/>
      <c r="L67" s="7"/>
      <c r="M67" s="7" t="s">
        <v>23</v>
      </c>
      <c r="N67" s="7" t="s">
        <v>23</v>
      </c>
      <c r="O67" s="7" t="s">
        <v>23</v>
      </c>
      <c r="P67" s="7"/>
    </row>
    <row r="68" spans="1:16" x14ac:dyDescent="0.25">
      <c r="A68" s="7" t="s">
        <v>30</v>
      </c>
      <c r="B68" s="7" t="s">
        <v>26</v>
      </c>
      <c r="C68" s="7" t="s">
        <v>27</v>
      </c>
      <c r="D68" s="7" t="s">
        <v>38</v>
      </c>
      <c r="E68" s="7" t="s">
        <v>23</v>
      </c>
      <c r="F68" s="7" t="s">
        <v>28</v>
      </c>
      <c r="G68" s="7" t="s">
        <v>23</v>
      </c>
      <c r="H68" s="7" t="s">
        <v>23</v>
      </c>
      <c r="I68" s="7" t="s">
        <v>28</v>
      </c>
      <c r="J68" s="7"/>
      <c r="K68" s="7"/>
      <c r="L68" s="7"/>
      <c r="M68" s="7" t="s">
        <v>28</v>
      </c>
      <c r="N68" s="7"/>
      <c r="O68" s="7" t="s">
        <v>23</v>
      </c>
      <c r="P68" s="7"/>
    </row>
    <row r="69" spans="1:16" x14ac:dyDescent="0.25">
      <c r="A69" s="7" t="s">
        <v>30</v>
      </c>
      <c r="B69" s="7" t="s">
        <v>26</v>
      </c>
      <c r="C69" s="7" t="s">
        <v>27</v>
      </c>
      <c r="D69" s="7" t="s">
        <v>38</v>
      </c>
      <c r="E69" s="7" t="s">
        <v>23</v>
      </c>
      <c r="F69" s="7" t="s">
        <v>28</v>
      </c>
      <c r="G69" s="7" t="s">
        <v>23</v>
      </c>
      <c r="H69" s="7" t="s">
        <v>28</v>
      </c>
      <c r="I69" s="7" t="s">
        <v>23</v>
      </c>
      <c r="J69" s="7" t="s">
        <v>23</v>
      </c>
      <c r="K69" s="7" t="s">
        <v>23</v>
      </c>
      <c r="L69" s="7"/>
      <c r="M69" s="7" t="s">
        <v>28</v>
      </c>
      <c r="N69" s="7"/>
      <c r="O69" s="7" t="s">
        <v>23</v>
      </c>
      <c r="P69" s="7"/>
    </row>
    <row r="70" spans="1:16" x14ac:dyDescent="0.25">
      <c r="A70" s="7" t="s">
        <v>34</v>
      </c>
      <c r="B70" s="7" t="s">
        <v>21</v>
      </c>
      <c r="C70" s="7" t="s">
        <v>27</v>
      </c>
      <c r="D70" s="7" t="s">
        <v>37</v>
      </c>
      <c r="E70" s="7" t="s">
        <v>23</v>
      </c>
      <c r="F70" s="7" t="s">
        <v>28</v>
      </c>
      <c r="G70" s="7" t="s">
        <v>23</v>
      </c>
      <c r="H70" s="7" t="s">
        <v>23</v>
      </c>
      <c r="I70" s="7" t="s">
        <v>28</v>
      </c>
      <c r="J70" s="7"/>
      <c r="K70" s="7"/>
      <c r="L70" s="7"/>
      <c r="M70" s="7" t="s">
        <v>28</v>
      </c>
      <c r="N70" s="7"/>
      <c r="O70" s="7" t="s">
        <v>23</v>
      </c>
      <c r="P70" s="7"/>
    </row>
    <row r="71" spans="1:16" x14ac:dyDescent="0.25">
      <c r="A71" s="7" t="s">
        <v>25</v>
      </c>
      <c r="B71" s="7" t="s">
        <v>26</v>
      </c>
      <c r="C71" s="7" t="s">
        <v>27</v>
      </c>
      <c r="D71" s="7" t="s">
        <v>38</v>
      </c>
      <c r="E71" s="7" t="s">
        <v>23</v>
      </c>
      <c r="F71" s="7" t="s">
        <v>28</v>
      </c>
      <c r="G71" s="7" t="s">
        <v>23</v>
      </c>
      <c r="H71" s="7" t="s">
        <v>23</v>
      </c>
      <c r="I71" s="7" t="s">
        <v>23</v>
      </c>
      <c r="J71" s="7" t="s">
        <v>23</v>
      </c>
      <c r="K71" s="7" t="s">
        <v>23</v>
      </c>
      <c r="L71" s="7" t="s">
        <v>23</v>
      </c>
      <c r="M71" s="7" t="s">
        <v>23</v>
      </c>
      <c r="N71" s="7" t="s">
        <v>23</v>
      </c>
      <c r="O71" s="7" t="s">
        <v>23</v>
      </c>
      <c r="P71" s="7"/>
    </row>
    <row r="72" spans="1:16" x14ac:dyDescent="0.25">
      <c r="A72" s="7" t="s">
        <v>34</v>
      </c>
      <c r="B72" s="7" t="s">
        <v>21</v>
      </c>
      <c r="C72" s="7" t="s">
        <v>27</v>
      </c>
      <c r="D72" s="7" t="s">
        <v>38</v>
      </c>
      <c r="E72" s="7" t="s">
        <v>23</v>
      </c>
      <c r="F72" s="7" t="s">
        <v>28</v>
      </c>
      <c r="G72" s="7" t="s">
        <v>23</v>
      </c>
      <c r="H72" s="7"/>
      <c r="I72" s="7" t="s">
        <v>23</v>
      </c>
      <c r="J72" s="7"/>
      <c r="K72" s="7"/>
      <c r="L72" s="7"/>
      <c r="M72" s="7" t="s">
        <v>23</v>
      </c>
      <c r="N72" s="7" t="s">
        <v>23</v>
      </c>
      <c r="O72" s="7"/>
      <c r="P72" s="7"/>
    </row>
    <row r="73" spans="1:16" x14ac:dyDescent="0.25">
      <c r="A73" s="7" t="s">
        <v>25</v>
      </c>
      <c r="B73" s="7" t="s">
        <v>26</v>
      </c>
      <c r="C73" s="7" t="s">
        <v>27</v>
      </c>
      <c r="D73" s="7" t="s">
        <v>38</v>
      </c>
      <c r="E73" s="7" t="s">
        <v>23</v>
      </c>
      <c r="F73" s="7" t="s">
        <v>28</v>
      </c>
      <c r="G73" s="7" t="s">
        <v>23</v>
      </c>
      <c r="H73" s="7" t="s">
        <v>23</v>
      </c>
      <c r="I73" s="7" t="s">
        <v>23</v>
      </c>
      <c r="J73" s="7" t="s">
        <v>28</v>
      </c>
      <c r="K73" s="7" t="s">
        <v>23</v>
      </c>
      <c r="L73" s="7" t="s">
        <v>23</v>
      </c>
      <c r="M73" s="7" t="s">
        <v>23</v>
      </c>
      <c r="N73" s="7"/>
      <c r="O73" s="7" t="s">
        <v>28</v>
      </c>
      <c r="P73" s="7"/>
    </row>
    <row r="74" spans="1:16" x14ac:dyDescent="0.25">
      <c r="A74" s="7" t="s">
        <v>30</v>
      </c>
      <c r="B74" s="7" t="s">
        <v>21</v>
      </c>
      <c r="C74" s="7" t="s">
        <v>27</v>
      </c>
      <c r="D74" s="7" t="s">
        <v>38</v>
      </c>
      <c r="E74" s="7" t="s">
        <v>23</v>
      </c>
      <c r="F74" s="7" t="s">
        <v>28</v>
      </c>
      <c r="G74" s="7" t="s">
        <v>23</v>
      </c>
      <c r="H74" s="7" t="s">
        <v>23</v>
      </c>
      <c r="I74" s="7" t="s">
        <v>23</v>
      </c>
      <c r="J74" s="7"/>
      <c r="K74" s="7" t="s">
        <v>23</v>
      </c>
      <c r="L74" s="7"/>
      <c r="M74" s="7" t="s">
        <v>23</v>
      </c>
      <c r="N74" s="7" t="s">
        <v>23</v>
      </c>
      <c r="O74" s="7" t="s">
        <v>23</v>
      </c>
      <c r="P74" s="7"/>
    </row>
    <row r="75" spans="1:16" x14ac:dyDescent="0.25">
      <c r="A75" s="7" t="s">
        <v>30</v>
      </c>
      <c r="B75" s="7" t="s">
        <v>26</v>
      </c>
      <c r="C75" s="7" t="s">
        <v>31</v>
      </c>
      <c r="D75" s="7" t="s">
        <v>38</v>
      </c>
      <c r="E75" s="7" t="s">
        <v>23</v>
      </c>
      <c r="F75" s="7" t="s">
        <v>28</v>
      </c>
      <c r="G75" s="7" t="s">
        <v>23</v>
      </c>
      <c r="H75" s="7" t="s">
        <v>23</v>
      </c>
      <c r="I75" s="7" t="s">
        <v>23</v>
      </c>
      <c r="J75" s="7" t="s">
        <v>23</v>
      </c>
      <c r="K75" s="7" t="s">
        <v>23</v>
      </c>
      <c r="L75" s="7" t="s">
        <v>23</v>
      </c>
      <c r="M75" s="7" t="s">
        <v>28</v>
      </c>
      <c r="N75" s="7"/>
      <c r="O75" s="7" t="s">
        <v>23</v>
      </c>
      <c r="P75" s="7"/>
    </row>
    <row r="76" spans="1:16" x14ac:dyDescent="0.25">
      <c r="A76" s="7" t="s">
        <v>34</v>
      </c>
      <c r="B76" s="7" t="s">
        <v>21</v>
      </c>
      <c r="C76" s="7" t="s">
        <v>27</v>
      </c>
      <c r="D76" s="7" t="s">
        <v>38</v>
      </c>
      <c r="E76" s="7" t="s">
        <v>23</v>
      </c>
      <c r="F76" s="7" t="s">
        <v>28</v>
      </c>
      <c r="G76" s="7" t="s">
        <v>23</v>
      </c>
      <c r="H76" s="7" t="s">
        <v>23</v>
      </c>
      <c r="I76" s="7" t="s">
        <v>23</v>
      </c>
      <c r="J76" s="7"/>
      <c r="K76" s="7"/>
      <c r="L76" s="7" t="s">
        <v>23</v>
      </c>
      <c r="M76" s="7" t="s">
        <v>23</v>
      </c>
      <c r="N76" s="7" t="s">
        <v>23</v>
      </c>
      <c r="O76" s="7" t="s">
        <v>23</v>
      </c>
      <c r="P76" s="7"/>
    </row>
    <row r="77" spans="1:16" x14ac:dyDescent="0.25">
      <c r="A77" s="7" t="s">
        <v>30</v>
      </c>
      <c r="B77" s="7" t="s">
        <v>26</v>
      </c>
      <c r="C77" s="7" t="s">
        <v>27</v>
      </c>
      <c r="D77" s="7" t="s">
        <v>38</v>
      </c>
      <c r="E77" s="7" t="s">
        <v>23</v>
      </c>
      <c r="F77" s="7" t="s">
        <v>28</v>
      </c>
      <c r="G77" s="7" t="s">
        <v>23</v>
      </c>
      <c r="H77" s="7" t="s">
        <v>28</v>
      </c>
      <c r="I77" s="7" t="s">
        <v>23</v>
      </c>
      <c r="J77" s="7" t="s">
        <v>23</v>
      </c>
      <c r="K77" s="7" t="s">
        <v>23</v>
      </c>
      <c r="L77" s="7" t="s">
        <v>23</v>
      </c>
      <c r="M77" s="7" t="s">
        <v>28</v>
      </c>
      <c r="N77" s="7"/>
      <c r="O77" s="7"/>
      <c r="P77" s="7"/>
    </row>
    <row r="78" spans="1:16" x14ac:dyDescent="0.25">
      <c r="A78" s="7" t="s">
        <v>34</v>
      </c>
      <c r="B78" s="7" t="s">
        <v>21</v>
      </c>
      <c r="C78" s="7" t="s">
        <v>27</v>
      </c>
      <c r="D78" s="7" t="s">
        <v>38</v>
      </c>
      <c r="E78" s="7" t="s">
        <v>23</v>
      </c>
      <c r="F78" s="7" t="s">
        <v>28</v>
      </c>
      <c r="G78" s="7" t="s">
        <v>23</v>
      </c>
      <c r="H78" s="7" t="s">
        <v>23</v>
      </c>
      <c r="I78" s="7" t="s">
        <v>28</v>
      </c>
      <c r="J78" s="7"/>
      <c r="K78" s="7"/>
      <c r="L78" s="7"/>
      <c r="M78" s="7" t="s">
        <v>28</v>
      </c>
      <c r="N78" s="7"/>
      <c r="O78" s="7" t="s">
        <v>23</v>
      </c>
      <c r="P78" s="7"/>
    </row>
    <row r="79" spans="1:16" x14ac:dyDescent="0.25">
      <c r="A79" s="7" t="s">
        <v>30</v>
      </c>
      <c r="B79" s="7" t="s">
        <v>21</v>
      </c>
      <c r="C79" s="7" t="s">
        <v>27</v>
      </c>
      <c r="D79" s="7" t="s">
        <v>38</v>
      </c>
      <c r="E79" s="7" t="s">
        <v>23</v>
      </c>
      <c r="F79" s="7" t="s">
        <v>28</v>
      </c>
      <c r="G79" s="7" t="s">
        <v>23</v>
      </c>
      <c r="H79" s="7" t="s">
        <v>28</v>
      </c>
      <c r="I79" s="7" t="s">
        <v>23</v>
      </c>
      <c r="J79" s="7" t="s">
        <v>23</v>
      </c>
      <c r="K79" s="7" t="s">
        <v>23</v>
      </c>
      <c r="L79" s="7" t="s">
        <v>23</v>
      </c>
      <c r="M79" s="7" t="s">
        <v>23</v>
      </c>
      <c r="N79" s="7" t="s">
        <v>23</v>
      </c>
      <c r="O79" s="7" t="s">
        <v>23</v>
      </c>
      <c r="P79" s="7"/>
    </row>
    <row r="80" spans="1:16" x14ac:dyDescent="0.25">
      <c r="A80" s="7" t="s">
        <v>30</v>
      </c>
      <c r="B80" s="7" t="s">
        <v>26</v>
      </c>
      <c r="C80" s="7" t="s">
        <v>27</v>
      </c>
      <c r="D80" s="7" t="s">
        <v>38</v>
      </c>
      <c r="E80" s="7" t="s">
        <v>23</v>
      </c>
      <c r="F80" s="7" t="s">
        <v>28</v>
      </c>
      <c r="G80" s="7" t="s">
        <v>23</v>
      </c>
      <c r="H80" s="7" t="s">
        <v>28</v>
      </c>
      <c r="I80" s="7" t="s">
        <v>23</v>
      </c>
      <c r="J80" s="7" t="s">
        <v>23</v>
      </c>
      <c r="K80" s="7" t="s">
        <v>23</v>
      </c>
      <c r="L80" s="7" t="s">
        <v>23</v>
      </c>
      <c r="M80" s="7" t="s">
        <v>23</v>
      </c>
      <c r="N80" s="7" t="s">
        <v>23</v>
      </c>
      <c r="O80" s="7" t="s">
        <v>23</v>
      </c>
      <c r="P80" s="7"/>
    </row>
    <row r="81" spans="1:16" x14ac:dyDescent="0.25">
      <c r="A81" s="7" t="s">
        <v>34</v>
      </c>
      <c r="B81" s="7" t="s">
        <v>21</v>
      </c>
      <c r="C81" s="7" t="s">
        <v>27</v>
      </c>
      <c r="D81" s="7" t="s">
        <v>38</v>
      </c>
      <c r="E81" s="7" t="s">
        <v>23</v>
      </c>
      <c r="F81" s="7" t="s">
        <v>28</v>
      </c>
      <c r="G81" s="7" t="s">
        <v>23</v>
      </c>
      <c r="H81" s="7" t="s">
        <v>23</v>
      </c>
      <c r="I81" s="7" t="s">
        <v>23</v>
      </c>
      <c r="J81" s="7" t="s">
        <v>23</v>
      </c>
      <c r="K81" s="7"/>
      <c r="L81" s="7" t="s">
        <v>23</v>
      </c>
      <c r="M81" s="7" t="s">
        <v>23</v>
      </c>
      <c r="N81" s="7" t="s">
        <v>23</v>
      </c>
      <c r="O81" s="7" t="s">
        <v>23</v>
      </c>
      <c r="P81" s="7"/>
    </row>
    <row r="82" spans="1:16" x14ac:dyDescent="0.25">
      <c r="A82" s="7" t="s">
        <v>30</v>
      </c>
      <c r="B82" s="7" t="s">
        <v>26</v>
      </c>
      <c r="C82" s="7" t="s">
        <v>27</v>
      </c>
      <c r="D82" s="7" t="s">
        <v>38</v>
      </c>
      <c r="E82" s="7" t="s">
        <v>23</v>
      </c>
      <c r="F82" s="7" t="s">
        <v>28</v>
      </c>
      <c r="G82" s="7" t="s">
        <v>23</v>
      </c>
      <c r="H82" s="7" t="s">
        <v>28</v>
      </c>
      <c r="I82" s="7" t="s">
        <v>23</v>
      </c>
      <c r="J82" s="7" t="s">
        <v>23</v>
      </c>
      <c r="K82" s="7" t="s">
        <v>23</v>
      </c>
      <c r="L82" s="7"/>
      <c r="M82" s="7" t="s">
        <v>23</v>
      </c>
      <c r="N82" s="7" t="s">
        <v>23</v>
      </c>
      <c r="O82" s="7" t="s">
        <v>23</v>
      </c>
      <c r="P82" s="7"/>
    </row>
    <row r="83" spans="1:16" x14ac:dyDescent="0.25">
      <c r="A83" s="7" t="s">
        <v>34</v>
      </c>
      <c r="B83" s="7" t="s">
        <v>26</v>
      </c>
      <c r="C83" s="7" t="s">
        <v>27</v>
      </c>
      <c r="D83" s="7" t="s">
        <v>38</v>
      </c>
      <c r="E83" s="7" t="s">
        <v>23</v>
      </c>
      <c r="F83" s="7" t="s">
        <v>28</v>
      </c>
      <c r="G83" s="7" t="s">
        <v>23</v>
      </c>
      <c r="H83" s="7"/>
      <c r="I83" s="7" t="s">
        <v>23</v>
      </c>
      <c r="J83" s="7" t="s">
        <v>23</v>
      </c>
      <c r="K83" s="7" t="s">
        <v>23</v>
      </c>
      <c r="L83" s="7"/>
      <c r="M83" s="7" t="s">
        <v>23</v>
      </c>
      <c r="N83" s="7" t="s">
        <v>23</v>
      </c>
      <c r="O83" s="7" t="s">
        <v>23</v>
      </c>
      <c r="P83" s="7"/>
    </row>
    <row r="84" spans="1:16" x14ac:dyDescent="0.25">
      <c r="A84" s="7" t="s">
        <v>34</v>
      </c>
      <c r="B84" s="7" t="s">
        <v>21</v>
      </c>
      <c r="C84" s="7" t="s">
        <v>27</v>
      </c>
      <c r="D84" s="7" t="s">
        <v>38</v>
      </c>
      <c r="E84" s="7" t="s">
        <v>23</v>
      </c>
      <c r="F84" s="7" t="s">
        <v>28</v>
      </c>
      <c r="G84" s="7" t="s">
        <v>23</v>
      </c>
      <c r="H84" s="7" t="s">
        <v>23</v>
      </c>
      <c r="I84" s="7" t="s">
        <v>23</v>
      </c>
      <c r="J84" s="7" t="s">
        <v>23</v>
      </c>
      <c r="K84" s="7" t="s">
        <v>23</v>
      </c>
      <c r="L84" s="7" t="s">
        <v>23</v>
      </c>
      <c r="M84" s="7" t="s">
        <v>23</v>
      </c>
      <c r="N84" s="7" t="s">
        <v>23</v>
      </c>
      <c r="O84" s="7" t="s">
        <v>23</v>
      </c>
      <c r="P84" s="7"/>
    </row>
    <row r="85" spans="1:16" x14ac:dyDescent="0.25">
      <c r="A85" s="7" t="s">
        <v>34</v>
      </c>
      <c r="B85" s="7" t="s">
        <v>21</v>
      </c>
      <c r="C85" s="7" t="s">
        <v>27</v>
      </c>
      <c r="D85" s="7" t="s">
        <v>38</v>
      </c>
      <c r="E85" s="7" t="s">
        <v>23</v>
      </c>
      <c r="F85" s="7" t="s">
        <v>28</v>
      </c>
      <c r="G85" s="7" t="s">
        <v>23</v>
      </c>
      <c r="H85" s="7" t="s">
        <v>28</v>
      </c>
      <c r="I85" s="7" t="s">
        <v>23</v>
      </c>
      <c r="J85" s="7" t="s">
        <v>28</v>
      </c>
      <c r="K85" s="7" t="s">
        <v>23</v>
      </c>
      <c r="L85" s="7" t="s">
        <v>23</v>
      </c>
      <c r="M85" s="7" t="s">
        <v>28</v>
      </c>
      <c r="N85" s="7"/>
      <c r="O85" s="7" t="s">
        <v>23</v>
      </c>
      <c r="P85" s="7"/>
    </row>
    <row r="86" spans="1:16" x14ac:dyDescent="0.25">
      <c r="A86" s="7" t="s">
        <v>30</v>
      </c>
      <c r="B86" s="7" t="s">
        <v>26</v>
      </c>
      <c r="C86" s="7" t="s">
        <v>31</v>
      </c>
      <c r="D86" s="7" t="s">
        <v>38</v>
      </c>
      <c r="E86" s="7" t="s">
        <v>23</v>
      </c>
      <c r="F86" s="7" t="s">
        <v>28</v>
      </c>
      <c r="G86" s="7" t="s">
        <v>23</v>
      </c>
      <c r="H86" s="7"/>
      <c r="I86" s="7" t="s">
        <v>28</v>
      </c>
      <c r="J86" s="7"/>
      <c r="K86" s="7"/>
      <c r="L86" s="7"/>
      <c r="M86" s="7" t="s">
        <v>23</v>
      </c>
      <c r="N86" s="7" t="s">
        <v>23</v>
      </c>
      <c r="O86" s="7" t="s">
        <v>23</v>
      </c>
      <c r="P86" s="7"/>
    </row>
    <row r="87" spans="1:1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</sheetData>
  <autoFilter ref="A2:P86"/>
  <mergeCells count="3">
    <mergeCell ref="E1:F1"/>
    <mergeCell ref="G1:H1"/>
    <mergeCell ref="I1:N1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Lookups!$C$2:$C$4</xm:f>
          </x14:formula1>
          <xm:sqref>C3:C200</xm:sqref>
        </x14:dataValidation>
        <x14:dataValidation type="list" allowBlank="1" showInputMessage="1" showErrorMessage="1">
          <x14:formula1>
            <xm:f>Lookups!$B$2:$B$3</xm:f>
          </x14:formula1>
          <xm:sqref>B3:B200</xm:sqref>
        </x14:dataValidation>
        <x14:dataValidation type="list" allowBlank="1" showInputMessage="1" showErrorMessage="1">
          <x14:formula1>
            <xm:f>Lookups!$A$2:$A$5</xm:f>
          </x14:formula1>
          <xm:sqref>A3:A200</xm:sqref>
        </x14:dataValidation>
        <x14:dataValidation type="list" allowBlank="1" showInputMessage="1" showErrorMessage="1">
          <x14:formula1>
            <xm:f>Lookups!$D$2:$D$4</xm:f>
          </x14:formula1>
          <xm:sqref>E3:O200</xm:sqref>
        </x14:dataValidation>
        <x14:dataValidation type="list" allowBlank="1" showInputMessage="1" showErrorMessage="1">
          <x14:formula1>
            <xm:f>Lookups!$F$2:$F$4</xm:f>
          </x14:formula1>
          <xm:sqref>D3:D200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24" sqref="C24"/>
    </sheetView>
  </sheetViews>
  <sheetFormatPr defaultRowHeight="15" x14ac:dyDescent="0.25"/>
  <cols>
    <col min="3" max="3" width="18" bestFit="1" customWidth="1"/>
  </cols>
  <sheetData>
    <row r="1" spans="1:6" ht="15.75" thickBot="1" x14ac:dyDescent="0.3">
      <c r="A1" t="s">
        <v>18</v>
      </c>
      <c r="B1" t="s">
        <v>5</v>
      </c>
      <c r="C1" t="s">
        <v>6</v>
      </c>
      <c r="D1" t="s">
        <v>19</v>
      </c>
    </row>
    <row r="2" spans="1:6" ht="16.5" thickBot="1" x14ac:dyDescent="0.3">
      <c r="A2" t="s">
        <v>20</v>
      </c>
      <c r="B2" t="s">
        <v>21</v>
      </c>
      <c r="C2" t="s">
        <v>22</v>
      </c>
      <c r="D2" t="s">
        <v>23</v>
      </c>
      <c r="E2" s="8" t="s">
        <v>24</v>
      </c>
      <c r="F2" t="s">
        <v>37</v>
      </c>
    </row>
    <row r="3" spans="1:6" ht="15.75" x14ac:dyDescent="0.25">
      <c r="A3" t="s">
        <v>25</v>
      </c>
      <c r="B3" t="s">
        <v>26</v>
      </c>
      <c r="C3" s="9" t="s">
        <v>27</v>
      </c>
      <c r="D3" t="s">
        <v>28</v>
      </c>
      <c r="E3" t="s">
        <v>29</v>
      </c>
      <c r="F3" t="s">
        <v>38</v>
      </c>
    </row>
    <row r="4" spans="1:6" ht="15.75" x14ac:dyDescent="0.25">
      <c r="A4" t="s">
        <v>30</v>
      </c>
      <c r="C4" s="10" t="s">
        <v>31</v>
      </c>
      <c r="D4" t="s">
        <v>32</v>
      </c>
      <c r="E4" t="s">
        <v>33</v>
      </c>
      <c r="F4" t="s">
        <v>33</v>
      </c>
    </row>
    <row r="5" spans="1:6" x14ac:dyDescent="0.25">
      <c r="A5" t="s">
        <v>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Normal="100" zoomScaleSheetLayoutView="100" workbookViewId="0"/>
  </sheetViews>
  <sheetFormatPr defaultRowHeight="15" x14ac:dyDescent="0.25"/>
  <cols>
    <col min="1" max="1" width="9.140625" style="17"/>
    <col min="2" max="2" width="32.85546875" style="16" customWidth="1"/>
    <col min="3" max="3" width="0.140625" style="16" customWidth="1"/>
    <col min="4" max="4" width="11.28515625" bestFit="1" customWidth="1"/>
    <col min="12" max="14" width="18" bestFit="1" customWidth="1"/>
  </cols>
  <sheetData>
    <row r="1" spans="1:16" x14ac:dyDescent="0.25">
      <c r="B1" s="46" t="s">
        <v>51</v>
      </c>
      <c r="C1" s="46"/>
      <c r="D1" s="7">
        <v>84</v>
      </c>
    </row>
    <row r="4" spans="1:16" x14ac:dyDescent="0.25">
      <c r="A4" s="44" t="s">
        <v>50</v>
      </c>
      <c r="B4" s="44" t="s">
        <v>49</v>
      </c>
      <c r="C4" s="45"/>
      <c r="D4" s="44" t="s">
        <v>48</v>
      </c>
      <c r="E4" s="44" t="s">
        <v>47</v>
      </c>
      <c r="F4" s="40" t="s">
        <v>5</v>
      </c>
      <c r="G4" s="34"/>
      <c r="H4" s="40" t="s">
        <v>18</v>
      </c>
      <c r="I4" s="34"/>
      <c r="J4" s="34"/>
      <c r="K4" s="34"/>
      <c r="L4" s="43" t="s">
        <v>46</v>
      </c>
      <c r="M4" s="42"/>
      <c r="N4" s="41"/>
      <c r="O4" s="40" t="s">
        <v>45</v>
      </c>
      <c r="P4" s="34"/>
    </row>
    <row r="5" spans="1:16" x14ac:dyDescent="0.25">
      <c r="A5" s="36"/>
      <c r="B5" s="34"/>
      <c r="C5" s="35"/>
      <c r="D5" s="34"/>
      <c r="E5" s="34"/>
      <c r="F5" s="39" t="s">
        <v>21</v>
      </c>
      <c r="G5" s="39" t="s">
        <v>26</v>
      </c>
      <c r="H5" s="37" t="s">
        <v>20</v>
      </c>
      <c r="I5" s="37" t="s">
        <v>25</v>
      </c>
      <c r="J5" s="37" t="s">
        <v>30</v>
      </c>
      <c r="K5" s="37" t="s">
        <v>34</v>
      </c>
      <c r="L5" s="39" t="s">
        <v>22</v>
      </c>
      <c r="M5" s="39" t="s">
        <v>27</v>
      </c>
      <c r="N5" s="39" t="s">
        <v>31</v>
      </c>
      <c r="O5" s="38" t="s">
        <v>37</v>
      </c>
      <c r="P5" s="38" t="s">
        <v>38</v>
      </c>
    </row>
    <row r="6" spans="1:16" x14ac:dyDescent="0.25">
      <c r="A6" s="36"/>
      <c r="B6" s="34"/>
      <c r="C6" s="35"/>
      <c r="D6" s="34"/>
      <c r="E6" s="34"/>
      <c r="F6" s="37">
        <f>COUNTIFS('[1]Input Sheet'!$B:$B,F5)</f>
        <v>33</v>
      </c>
      <c r="G6" s="37">
        <f>COUNTIFS('[1]Input Sheet'!$B:B,'[1]Results Analysis With Calc'!G5)</f>
        <v>49</v>
      </c>
      <c r="H6" s="37">
        <f>COUNTIFS('[1]Input Sheet'!$A:$A,'[1]Results Analysis With Calc'!H5)</f>
        <v>2</v>
      </c>
      <c r="I6" s="37">
        <f>COUNTIFS('[1]Input Sheet'!$A:$A,'[1]Results Analysis With Calc'!I5)</f>
        <v>13</v>
      </c>
      <c r="J6" s="37">
        <f>COUNTIFS('[1]Input Sheet'!$A:$A,'[1]Results Analysis With Calc'!J5)</f>
        <v>39</v>
      </c>
      <c r="K6" s="37">
        <f>COUNTIFS('[1]Input Sheet'!$A:$A,'[1]Results Analysis With Calc'!K5)</f>
        <v>29</v>
      </c>
      <c r="L6" s="37">
        <f>COUNTIFS('[1]Input Sheet'!$C:$C,L$5)</f>
        <v>10</v>
      </c>
      <c r="M6" s="37">
        <f>COUNTIFS('[1]Input Sheet'!$C:$C,M$5)</f>
        <v>70</v>
      </c>
      <c r="N6" s="37">
        <f>COUNTIFS('[1]Input Sheet'!$C:$C,N$5)</f>
        <v>3</v>
      </c>
      <c r="O6" s="37">
        <f>COUNTIFS('[1]Input Sheet'!$D:$D,O$5)</f>
        <v>27</v>
      </c>
      <c r="P6" s="37">
        <f>COUNTIFS('[1]Input Sheet'!$D:$D,P$5)</f>
        <v>57</v>
      </c>
    </row>
    <row r="7" spans="1:16" x14ac:dyDescent="0.25">
      <c r="A7" s="36"/>
      <c r="B7" s="34"/>
      <c r="C7" s="35"/>
      <c r="D7" s="34"/>
      <c r="E7" s="34"/>
      <c r="F7" s="33">
        <f>IFERROR(F6/$D$1,0)</f>
        <v>0.39285714285714285</v>
      </c>
      <c r="G7" s="33">
        <f t="shared" ref="G7:P7" si="0">IFERROR(G6/$D$1,0)</f>
        <v>0.58333333333333337</v>
      </c>
      <c r="H7" s="33">
        <f t="shared" si="0"/>
        <v>2.3809523809523808E-2</v>
      </c>
      <c r="I7" s="33">
        <f t="shared" si="0"/>
        <v>0.15476190476190477</v>
      </c>
      <c r="J7" s="33">
        <f t="shared" si="0"/>
        <v>0.4642857142857143</v>
      </c>
      <c r="K7" s="33">
        <f t="shared" si="0"/>
        <v>0.34523809523809523</v>
      </c>
      <c r="L7" s="33">
        <f t="shared" si="0"/>
        <v>0.11904761904761904</v>
      </c>
      <c r="M7" s="33">
        <f t="shared" si="0"/>
        <v>0.83333333333333337</v>
      </c>
      <c r="N7" s="33">
        <f t="shared" si="0"/>
        <v>3.5714285714285712E-2</v>
      </c>
      <c r="O7" s="33">
        <f t="shared" si="0"/>
        <v>0.32142857142857145</v>
      </c>
      <c r="P7" s="33">
        <f t="shared" si="0"/>
        <v>0.6785714285714286</v>
      </c>
    </row>
    <row r="8" spans="1:16" x14ac:dyDescent="0.25">
      <c r="A8" s="32" t="s">
        <v>44</v>
      </c>
      <c r="B8" s="24" t="s">
        <v>7</v>
      </c>
      <c r="C8" s="20" t="str">
        <f>LEFT(D8,1)</f>
        <v>Y</v>
      </c>
      <c r="D8" s="19" t="s">
        <v>24</v>
      </c>
      <c r="E8" s="18">
        <f>IFERROR(COUNTIFS('[1]Input Sheet'!$E:$E,C8)/COUNTA('[1]Input Sheet'!$E2:$E199),0)</f>
        <v>0.95294117647058818</v>
      </c>
      <c r="F8" s="18">
        <f>IFERROR(COUNTIFS('[1]Input Sheet'!$E:$E,$C8,'[1]Input Sheet'!$B:$B,F$5)/(COUNTIFS('[1]Input Sheet'!$E:$E,"N",'[1]Input Sheet'!$B:$B,F$5)+COUNTIFS('[1]Input Sheet'!$E:$E,"Y",'[1]Input Sheet'!$B:$B,F$5)),0)</f>
        <v>0.93939393939393945</v>
      </c>
      <c r="G8" s="18">
        <f>IFERROR(COUNTIFS('[1]Input Sheet'!$E:$E,$C8,'[1]Input Sheet'!$B:$B,G$5)/(COUNTIFS('[1]Input Sheet'!$E:$E,"N",'[1]Input Sheet'!$B:$B,G$5)+COUNTIFS('[1]Input Sheet'!$E:$E,"Y",'[1]Input Sheet'!$B:$B,G$5)),0)</f>
        <v>0.97959183673469385</v>
      </c>
      <c r="H8" s="18">
        <f>IFERROR(COUNTIFS('[1]Input Sheet'!$E:$E,$C8,'[1]Input Sheet'!$A:$A,H$5)/(COUNTIFS('[1]Input Sheet'!$E:$E,"N",'[1]Input Sheet'!$A:$A,H$5)+COUNTIFS('[1]Input Sheet'!$E:$E,"Y",'[1]Input Sheet'!$A:$A,H$5)),0)</f>
        <v>1</v>
      </c>
      <c r="I8" s="18">
        <f>IFERROR(COUNTIFS('[1]Input Sheet'!$E:$E,$C8,'[1]Input Sheet'!$A:$A,I$5)/(COUNTIFS('[1]Input Sheet'!$E:$E,"N",'[1]Input Sheet'!$A:$A,I$5)+COUNTIFS('[1]Input Sheet'!$E:$E,"Y",'[1]Input Sheet'!$A:$A,I$5)),0)</f>
        <v>1</v>
      </c>
      <c r="J8" s="18">
        <f>IFERROR(COUNTIFS('[1]Input Sheet'!$E:$E,$C8,'[1]Input Sheet'!$A:$A,J$5)/(COUNTIFS('[1]Input Sheet'!$E:$E,"N",'[1]Input Sheet'!$A:$A,J$5)+COUNTIFS('[1]Input Sheet'!$E:$E,"Y",'[1]Input Sheet'!$A:$A,J$5)),0)</f>
        <v>1</v>
      </c>
      <c r="K8" s="18">
        <f>IFERROR(COUNTIFS('[1]Input Sheet'!$E:$E,$C8,'[1]Input Sheet'!$A:$A,K$5)/(COUNTIFS('[1]Input Sheet'!$E:$E,"N",'[1]Input Sheet'!$A:$A,K$5)+COUNTIFS('[1]Input Sheet'!$E:$E,"Y",'[1]Input Sheet'!$A:$A,K$5)),0)</f>
        <v>0.89655172413793105</v>
      </c>
      <c r="L8" s="18">
        <f>IFERROR(COUNTIFS('[1]Input Sheet'!$E:$E,$C8,'[1]Input Sheet'!$C:$C,L$5)/(COUNTIFS('[1]Input Sheet'!$E:$E,"N",'[1]Input Sheet'!$C:$C,L$5)+COUNTIFS('[1]Input Sheet'!$E:$E,"Y",'[1]Input Sheet'!$C:$C,L$5)),0)</f>
        <v>1</v>
      </c>
      <c r="M8" s="18">
        <f>IFERROR(COUNTIFS('[1]Input Sheet'!$E:$E,$C8,'[1]Input Sheet'!$C:$C,M$5)/(COUNTIFS('[1]Input Sheet'!$E:$E,"N",'[1]Input Sheet'!$C:$C,M$5)+COUNTIFS('[1]Input Sheet'!$E:$E,"Y",'[1]Input Sheet'!$C:$C,M$5)),0)</f>
        <v>0.95714285714285718</v>
      </c>
      <c r="N8" s="18">
        <f>IFERROR(COUNTIFS('[1]Input Sheet'!$E:$E,$C8,'[1]Input Sheet'!$C:$C,N$5)/(COUNTIFS('[1]Input Sheet'!$E:$E,"N",'[1]Input Sheet'!$C:$C,N$5)+COUNTIFS('[1]Input Sheet'!$E:$E,"Y",'[1]Input Sheet'!$C:$C,N$5)),0)</f>
        <v>1</v>
      </c>
      <c r="O8" s="18">
        <f>IFERROR(COUNTIFS('[1]Input Sheet'!$E:$E,$C8,'[1]Input Sheet'!$D:$D,O$5)/(COUNTIFS('[1]Input Sheet'!$E:$E,"N",'[1]Input Sheet'!$D:$D,O$5)+COUNTIFS('[1]Input Sheet'!$E:$E,"Y",'[1]Input Sheet'!$D:$D,O$5)),0)</f>
        <v>0.92592592592592593</v>
      </c>
      <c r="P8" s="18">
        <f>IFERROR(COUNTIFS('[1]Input Sheet'!$E:$E,$C8,'[1]Input Sheet'!$D:$D,P$5)/(COUNTIFS('[1]Input Sheet'!$E:$E,"N",'[1]Input Sheet'!$D:$D,P$5)+COUNTIFS('[1]Input Sheet'!$E:$E,"Y",'[1]Input Sheet'!$D:$D,P$5)),0)</f>
        <v>0.98245614035087714</v>
      </c>
    </row>
    <row r="9" spans="1:16" x14ac:dyDescent="0.25">
      <c r="A9" s="31"/>
      <c r="B9" s="23"/>
      <c r="C9" s="20" t="str">
        <f t="shared" ref="C9:C29" si="1">LEFT(D9,1)</f>
        <v>N</v>
      </c>
      <c r="D9" s="19" t="s">
        <v>29</v>
      </c>
      <c r="E9" s="18">
        <f>IFERROR(COUNTIFS('[1]Input Sheet'!$E:$E,C9)/COUNTA('[1]Input Sheet'!$E3:$E200),0)</f>
        <v>3.5714285714285712E-2</v>
      </c>
      <c r="F9" s="18">
        <f>IFERROR(COUNTIFS('[1]Input Sheet'!$E:$E,$C9,'[1]Input Sheet'!$B:$B,F$5)/(COUNTIFS('[1]Input Sheet'!$E:$E,"N",'[1]Input Sheet'!$B:$B,F$5)+COUNTIFS('[1]Input Sheet'!$E:$E,"Y",'[1]Input Sheet'!$B:$B,F$5)),0)</f>
        <v>6.0606060606060608E-2</v>
      </c>
      <c r="G9" s="18">
        <f>IFERROR(COUNTIFS('[1]Input Sheet'!$E:$E,$C9,'[1]Input Sheet'!$B:$B,G$5)/(COUNTIFS('[1]Input Sheet'!$E:$E,"N",'[1]Input Sheet'!$B:$B,G$5)+COUNTIFS('[1]Input Sheet'!$E:$E,"Y",'[1]Input Sheet'!$B:$B,G$5)),0)</f>
        <v>2.0408163265306121E-2</v>
      </c>
      <c r="H9" s="18">
        <f>IFERROR(COUNTIFS('[1]Input Sheet'!$E:$E,$C9,'[1]Input Sheet'!$A:$A,H$5)/(COUNTIFS('[1]Input Sheet'!$E:$E,"N",'[1]Input Sheet'!$A:$A,H$5)+COUNTIFS('[1]Input Sheet'!$E:$E,"Y",'[1]Input Sheet'!$A:$A,H$5)),0)</f>
        <v>0</v>
      </c>
      <c r="I9" s="18">
        <f>IFERROR(COUNTIFS('[1]Input Sheet'!$E:$E,$C9,'[1]Input Sheet'!$A:$A,I$5)/(COUNTIFS('[1]Input Sheet'!$E:$E,"N",'[1]Input Sheet'!$A:$A,I$5)+COUNTIFS('[1]Input Sheet'!$E:$E,"Y",'[1]Input Sheet'!$A:$A,I$5)),0)</f>
        <v>0</v>
      </c>
      <c r="J9" s="18">
        <f>IFERROR(COUNTIFS('[1]Input Sheet'!$E:$E,$C9,'[1]Input Sheet'!$A:$A,J$5)/(COUNTIFS('[1]Input Sheet'!$E:$E,"N",'[1]Input Sheet'!$A:$A,J$5)+COUNTIFS('[1]Input Sheet'!$E:$E,"Y",'[1]Input Sheet'!$A:$A,J$5)),0)</f>
        <v>0</v>
      </c>
      <c r="K9" s="18">
        <f>IFERROR(COUNTIFS('[1]Input Sheet'!$E:$E,$C9,'[1]Input Sheet'!$A:$A,K$5)/(COUNTIFS('[1]Input Sheet'!$E:$E,"N",'[1]Input Sheet'!$A:$A,K$5)+COUNTIFS('[1]Input Sheet'!$E:$E,"Y",'[1]Input Sheet'!$A:$A,K$5)),0)</f>
        <v>0.10344827586206896</v>
      </c>
      <c r="L9" s="18">
        <f>IFERROR(COUNTIFS('[1]Input Sheet'!$E:$E,$C9,'[1]Input Sheet'!$C:$C,L$5)/(COUNTIFS('[1]Input Sheet'!$E:$E,"N",'[1]Input Sheet'!$C:$C,L$5)+COUNTIFS('[1]Input Sheet'!$E:$E,"Y",'[1]Input Sheet'!$C:$C,L$5)),0)</f>
        <v>0</v>
      </c>
      <c r="M9" s="18">
        <f>IFERROR(COUNTIFS('[1]Input Sheet'!$E:$E,$C9,'[1]Input Sheet'!$C:$C,M$5)/(COUNTIFS('[1]Input Sheet'!$E:$E,"N",'[1]Input Sheet'!$C:$C,M$5)+COUNTIFS('[1]Input Sheet'!$E:$E,"Y",'[1]Input Sheet'!$C:$C,M$5)),0)</f>
        <v>4.2857142857142858E-2</v>
      </c>
      <c r="N9" s="18">
        <f>IFERROR(COUNTIFS('[1]Input Sheet'!$E:$E,$C9,'[1]Input Sheet'!$C:$C,N$5)/(COUNTIFS('[1]Input Sheet'!$E:$E,"N",'[1]Input Sheet'!$C:$C,N$5)+COUNTIFS('[1]Input Sheet'!$E:$E,"Y",'[1]Input Sheet'!$C:$C,N$5)),0)</f>
        <v>0</v>
      </c>
      <c r="O9" s="18">
        <f>IFERROR(COUNTIFS('[1]Input Sheet'!$E:$E,$C9,'[1]Input Sheet'!$D:$D,O$5)/(COUNTIFS('[1]Input Sheet'!$E:$E,"N",'[1]Input Sheet'!$D:$D,O$5)+COUNTIFS('[1]Input Sheet'!$E:$E,"Y",'[1]Input Sheet'!$D:$D,O$5)),0)</f>
        <v>7.407407407407407E-2</v>
      </c>
      <c r="P9" s="18">
        <f>IFERROR(COUNTIFS('[1]Input Sheet'!$E:$E,$C9,'[1]Input Sheet'!$D:$D,P$5)/(COUNTIFS('[1]Input Sheet'!$E:$E,"N",'[1]Input Sheet'!$D:$D,P$5)+COUNTIFS('[1]Input Sheet'!$E:$E,"Y",'[1]Input Sheet'!$D:$D,P$5)),0)</f>
        <v>1.7543859649122806E-2</v>
      </c>
    </row>
    <row r="10" spans="1:16" x14ac:dyDescent="0.25">
      <c r="A10" s="31"/>
      <c r="B10" s="24" t="s">
        <v>8</v>
      </c>
      <c r="C10" s="20" t="str">
        <f t="shared" si="1"/>
        <v>Y</v>
      </c>
      <c r="D10" s="19" t="s">
        <v>24</v>
      </c>
      <c r="E10" s="18">
        <f>IFERROR(COUNTIFS('[1]Input Sheet'!$F:$F,C10)/COUNTA('[1]Input Sheet'!$F3:$F200),0)</f>
        <v>9.6385542168674704E-2</v>
      </c>
      <c r="F10" s="18">
        <f>IFERROR(COUNTIFS('[1]Input Sheet'!$F:$F,$C10,'[1]Input Sheet'!$B:$B,F$5)/(COUNTIFS('[1]Input Sheet'!$F:$F,"N",'[1]Input Sheet'!$B:$B,F$5)+COUNTIFS('[1]Input Sheet'!$F:$F,"Y",'[1]Input Sheet'!$B:$B,F$5)),0)</f>
        <v>9.0909090909090912E-2</v>
      </c>
      <c r="G10" s="18">
        <f>IFERROR(COUNTIFS('[1]Input Sheet'!$F:$F,$C10,'[1]Input Sheet'!$B:$B,G$5)/(COUNTIFS('[1]Input Sheet'!$F:$F,"N",'[1]Input Sheet'!$B:$B,G$5)+COUNTIFS('[1]Input Sheet'!$F:$F,"Y",'[1]Input Sheet'!$B:$B,G$5)),0)</f>
        <v>0.10416666666666667</v>
      </c>
      <c r="H10" s="18">
        <f>IFERROR(COUNTIFS('[1]Input Sheet'!$F:$F,$C10,'[1]Input Sheet'!$A:$A,H$5)/(COUNTIFS('[1]Input Sheet'!$F:$F,"N",'[1]Input Sheet'!$A:$A,H$5)+COUNTIFS('[1]Input Sheet'!$F:$F,"Y",'[1]Input Sheet'!$A:$A,H$5)),0)</f>
        <v>0</v>
      </c>
      <c r="I10" s="18">
        <f>IFERROR(COUNTIFS('[1]Input Sheet'!$F:$F,$C10,'[1]Input Sheet'!$A:$A,I$5)/(COUNTIFS('[1]Input Sheet'!$F:$F,"N",'[1]Input Sheet'!$A:$A,I$5)+COUNTIFS('[1]Input Sheet'!$F:$F,"Y",'[1]Input Sheet'!$A:$A,I$5)),0)</f>
        <v>7.6923076923076927E-2</v>
      </c>
      <c r="J10" s="18">
        <f>IFERROR(COUNTIFS('[1]Input Sheet'!$F:$F,$C10,'[1]Input Sheet'!$A:$A,J$5)/(COUNTIFS('[1]Input Sheet'!$F:$F,"N",'[1]Input Sheet'!$A:$A,J$5)+COUNTIFS('[1]Input Sheet'!$F:$F,"Y",'[1]Input Sheet'!$A:$A,J$5)),0)</f>
        <v>0.10256410256410256</v>
      </c>
      <c r="K10" s="18">
        <f>IFERROR(COUNTIFS('[1]Input Sheet'!$F:$F,$C10,'[1]Input Sheet'!$A:$A,K$5)/(COUNTIFS('[1]Input Sheet'!$F:$F,"N",'[1]Input Sheet'!$A:$A,K$5)+COUNTIFS('[1]Input Sheet'!$F:$F,"Y",'[1]Input Sheet'!$A:$A,K$5)),0)</f>
        <v>0.10714285714285714</v>
      </c>
      <c r="L10" s="18">
        <f>IFERROR(COUNTIFS('[1]Input Sheet'!$F:$F,$C10,'[1]Input Sheet'!$C:$C,L$5)/(COUNTIFS('[1]Input Sheet'!$F:$F,"N",'[1]Input Sheet'!$C:$C,L$5)+COUNTIFS('[1]Input Sheet'!$F:$F,"Y",'[1]Input Sheet'!$C:$C,L$5)),0)</f>
        <v>0.1</v>
      </c>
      <c r="M10" s="18">
        <f>IFERROR(COUNTIFS('[1]Input Sheet'!$F:$F,$C10,'[1]Input Sheet'!$C:$C,M$5)/(COUNTIFS('[1]Input Sheet'!$F:$F,"N",'[1]Input Sheet'!$C:$C,M$5)+COUNTIFS('[1]Input Sheet'!$F:$F,"Y",'[1]Input Sheet'!$C:$C,M$5)),0)</f>
        <v>0.10144927536231885</v>
      </c>
      <c r="N10" s="18">
        <f>IFERROR(COUNTIFS('[1]Input Sheet'!$F:$F,$C10,'[1]Input Sheet'!$C:$C,N$5)/(COUNTIFS('[1]Input Sheet'!$F:$F,"N",'[1]Input Sheet'!$C:$C,N$5)+COUNTIFS('[1]Input Sheet'!$F:$F,"Y",'[1]Input Sheet'!$C:$C,N$5)),0)</f>
        <v>0</v>
      </c>
      <c r="O10" s="18">
        <f>IFERROR(COUNTIFS('[1]Input Sheet'!$F:$F,$C10,'[1]Input Sheet'!$D:$D,O$5)/(COUNTIFS('[1]Input Sheet'!$F:$F,"N",'[1]Input Sheet'!$D:$D,O$5)+COUNTIFS('[1]Input Sheet'!$F:$F,"Y",'[1]Input Sheet'!$D:$D,O$5)),0)</f>
        <v>3.8461538461538464E-2</v>
      </c>
      <c r="P10" s="18">
        <f>IFERROR(COUNTIFS('[1]Input Sheet'!$F:$F,$C10,'[1]Input Sheet'!$D:$D,P$5)/(COUNTIFS('[1]Input Sheet'!$F:$F,"N",'[1]Input Sheet'!$D:$D,P$5)+COUNTIFS('[1]Input Sheet'!$F:$F,"Y",'[1]Input Sheet'!$D:$D,P$5)),0)</f>
        <v>0.12280701754385964</v>
      </c>
    </row>
    <row r="11" spans="1:16" x14ac:dyDescent="0.25">
      <c r="A11" s="30"/>
      <c r="B11" s="23"/>
      <c r="C11" s="20" t="str">
        <f t="shared" si="1"/>
        <v>N</v>
      </c>
      <c r="D11" s="19" t="s">
        <v>29</v>
      </c>
      <c r="E11" s="18">
        <f>IFERROR(COUNTIFS('[1]Input Sheet'!$F:$F,C11)/COUNTA('[1]Input Sheet'!$F3:$F200),0)</f>
        <v>0.90361445783132532</v>
      </c>
      <c r="F11" s="18">
        <f>IFERROR(COUNTIFS('[1]Input Sheet'!$F:$F,$C11,'[1]Input Sheet'!$B:$B,F$5)/(COUNTIFS('[1]Input Sheet'!$F:$F,"N",'[1]Input Sheet'!$B:$B,F$5)+COUNTIFS('[1]Input Sheet'!$F:$F,"Y",'[1]Input Sheet'!$B:$B,F$5)),0)</f>
        <v>0.90909090909090906</v>
      </c>
      <c r="G11" s="18">
        <f>IFERROR(COUNTIFS('[1]Input Sheet'!$F:$F,$C11,'[1]Input Sheet'!$B:$B,G$5)/(COUNTIFS('[1]Input Sheet'!$F:$F,"N",'[1]Input Sheet'!$B:$B,G$5)+COUNTIFS('[1]Input Sheet'!$F:$F,"Y",'[1]Input Sheet'!$B:$B,G$5)),0)</f>
        <v>0.89583333333333337</v>
      </c>
      <c r="H11" s="18">
        <f>IFERROR(COUNTIFS('[1]Input Sheet'!$F:$F,$C11,'[1]Input Sheet'!$A:$A,H$5)/(COUNTIFS('[1]Input Sheet'!$F:$F,"N",'[1]Input Sheet'!$A:$A,H$5)+COUNTIFS('[1]Input Sheet'!$F:$F,"Y",'[1]Input Sheet'!$A:$A,H$5)),0)</f>
        <v>1</v>
      </c>
      <c r="I11" s="18">
        <f>IFERROR(COUNTIFS('[1]Input Sheet'!$F:$F,$C11,'[1]Input Sheet'!$A:$A,I$5)/(COUNTIFS('[1]Input Sheet'!$F:$F,"N",'[1]Input Sheet'!$A:$A,I$5)+COUNTIFS('[1]Input Sheet'!$F:$F,"Y",'[1]Input Sheet'!$A:$A,I$5)),0)</f>
        <v>0.92307692307692313</v>
      </c>
      <c r="J11" s="18">
        <f>IFERROR(COUNTIFS('[1]Input Sheet'!$F:$F,$C11,'[1]Input Sheet'!$A:$A,J$5)/(COUNTIFS('[1]Input Sheet'!$F:$F,"N",'[1]Input Sheet'!$A:$A,J$5)+COUNTIFS('[1]Input Sheet'!$F:$F,"Y",'[1]Input Sheet'!$A:$A,J$5)),0)</f>
        <v>0.89743589743589747</v>
      </c>
      <c r="K11" s="18">
        <f>IFERROR(COUNTIFS('[1]Input Sheet'!$F:$F,$C11,'[1]Input Sheet'!$A:$A,K$5)/(COUNTIFS('[1]Input Sheet'!$F:$F,"N",'[1]Input Sheet'!$A:$A,K$5)+COUNTIFS('[1]Input Sheet'!$F:$F,"Y",'[1]Input Sheet'!$A:$A,K$5)),0)</f>
        <v>0.8928571428571429</v>
      </c>
      <c r="L11" s="18">
        <f>IFERROR(COUNTIFS('[1]Input Sheet'!$F:$F,$C11,'[1]Input Sheet'!$C:$C,L$5)/(COUNTIFS('[1]Input Sheet'!$F:$F,"N",'[1]Input Sheet'!$C:$C,L$5)+COUNTIFS('[1]Input Sheet'!$F:$F,"Y",'[1]Input Sheet'!$C:$C,L$5)),0)</f>
        <v>0.9</v>
      </c>
      <c r="M11" s="18">
        <f>IFERROR(COUNTIFS('[1]Input Sheet'!$F:$F,$C11,'[1]Input Sheet'!$C:$C,M$5)/(COUNTIFS('[1]Input Sheet'!$F:$F,"N",'[1]Input Sheet'!$C:$C,M$5)+COUNTIFS('[1]Input Sheet'!$F:$F,"Y",'[1]Input Sheet'!$C:$C,M$5)),0)</f>
        <v>0.89855072463768115</v>
      </c>
      <c r="N11" s="18">
        <f>IFERROR(COUNTIFS('[1]Input Sheet'!$F:$F,$C11,'[1]Input Sheet'!$C:$C,N$5)/(COUNTIFS('[1]Input Sheet'!$F:$F,"N",'[1]Input Sheet'!$C:$C,N$5)+COUNTIFS('[1]Input Sheet'!$F:$F,"Y",'[1]Input Sheet'!$C:$C,N$5)),0)</f>
        <v>1</v>
      </c>
      <c r="O11" s="18">
        <f>IFERROR(COUNTIFS('[1]Input Sheet'!$F:$F,$C11,'[1]Input Sheet'!$D:$D,O$5)/(COUNTIFS('[1]Input Sheet'!$F:$F,"N",'[1]Input Sheet'!$D:$D,O$5)+COUNTIFS('[1]Input Sheet'!$F:$F,"Y",'[1]Input Sheet'!$D:$D,O$5)),0)</f>
        <v>0.96153846153846156</v>
      </c>
      <c r="P11" s="18">
        <f>IFERROR(COUNTIFS('[1]Input Sheet'!$F:$F,$C11,'[1]Input Sheet'!$D:$D,P$5)/(COUNTIFS('[1]Input Sheet'!$F:$F,"N",'[1]Input Sheet'!$D:$D,P$5)+COUNTIFS('[1]Input Sheet'!$F:$F,"Y",'[1]Input Sheet'!$D:$D,P$5)),0)</f>
        <v>0.8771929824561403</v>
      </c>
    </row>
    <row r="12" spans="1:16" x14ac:dyDescent="0.25">
      <c r="A12" s="29" t="s">
        <v>43</v>
      </c>
      <c r="B12" s="24" t="s">
        <v>9</v>
      </c>
      <c r="C12" s="20" t="str">
        <f t="shared" si="1"/>
        <v>Y</v>
      </c>
      <c r="D12" s="19" t="s">
        <v>24</v>
      </c>
      <c r="E12" s="18">
        <f>IFERROR(COUNTIFS('[1]Input Sheet'!$G:$G,C12)/COUNTA('[1]Input Sheet'!$G3:$G200),0)</f>
        <v>0.98780487804878048</v>
      </c>
      <c r="F12" s="18">
        <f>IFERROR(COUNTIFS('[1]Input Sheet'!$G:$G,$C12,'[1]Input Sheet'!$B:$B,F$5)/(COUNTIFS('[1]Input Sheet'!$G:$G,"N",'[1]Input Sheet'!$B:$B,F$5)+COUNTIFS('[1]Input Sheet'!$G:$G,"Y",'[1]Input Sheet'!$B:$B,F$5)),0)</f>
        <v>0.967741935483871</v>
      </c>
      <c r="G12" s="18">
        <f>IFERROR(COUNTIFS('[1]Input Sheet'!$G:$G,$C12,'[1]Input Sheet'!$B:$B,G$5)/(COUNTIFS('[1]Input Sheet'!$G:$G,"N",'[1]Input Sheet'!$B:$B,G$5)+COUNTIFS('[1]Input Sheet'!$G:$G,"Y",'[1]Input Sheet'!$B:$B,G$5)),0)</f>
        <v>1</v>
      </c>
      <c r="H12" s="18">
        <f>IFERROR(COUNTIFS('[1]Input Sheet'!$G:$G,$C12,'[1]Input Sheet'!$A:$A,H$5)/(COUNTIFS('[1]Input Sheet'!$G:$G,"N",'[1]Input Sheet'!$A:$A,H$5)+COUNTIFS('[1]Input Sheet'!$G:$G,"Y",'[1]Input Sheet'!$A:$A,H$5)),0)</f>
        <v>1</v>
      </c>
      <c r="I12" s="18">
        <f>IFERROR(COUNTIFS('[1]Input Sheet'!$G:$G,$C12,'[1]Input Sheet'!$A:$A,I$5)/(COUNTIFS('[1]Input Sheet'!$G:$G,"N",'[1]Input Sheet'!$A:$A,I$5)+COUNTIFS('[1]Input Sheet'!$G:$G,"Y",'[1]Input Sheet'!$A:$A,I$5)),0)</f>
        <v>1</v>
      </c>
      <c r="J12" s="18">
        <f>IFERROR(COUNTIFS('[1]Input Sheet'!$G:$G,$C12,'[1]Input Sheet'!$A:$A,J$5)/(COUNTIFS('[1]Input Sheet'!$G:$G,"N",'[1]Input Sheet'!$A:$A,J$5)+COUNTIFS('[1]Input Sheet'!$G:$G,"Y",'[1]Input Sheet'!$A:$A,J$5)),0)</f>
        <v>1</v>
      </c>
      <c r="K12" s="18">
        <f>IFERROR(COUNTIFS('[1]Input Sheet'!$G:$G,$C12,'[1]Input Sheet'!$A:$A,K$5)/(COUNTIFS('[1]Input Sheet'!$G:$G,"N",'[1]Input Sheet'!$A:$A,K$5)+COUNTIFS('[1]Input Sheet'!$G:$G,"Y",'[1]Input Sheet'!$A:$A,K$5)),0)</f>
        <v>0.9642857142857143</v>
      </c>
      <c r="L12" s="18">
        <f>IFERROR(COUNTIFS('[1]Input Sheet'!$G:$G,$C12,'[1]Input Sheet'!$C:$C,L$5)/(COUNTIFS('[1]Input Sheet'!$G:$G,"N",'[1]Input Sheet'!$C:$C,L$5)+COUNTIFS('[1]Input Sheet'!$G:$G,"Y",'[1]Input Sheet'!$C:$C,L$5)),0)</f>
        <v>1</v>
      </c>
      <c r="M12" s="18">
        <f>IFERROR(COUNTIFS('[1]Input Sheet'!$G:$G,$C12,'[1]Input Sheet'!$C:$C,M$5)/(COUNTIFS('[1]Input Sheet'!$G:$G,"N",'[1]Input Sheet'!$C:$C,M$5)+COUNTIFS('[1]Input Sheet'!$G:$G,"Y",'[1]Input Sheet'!$C:$C,M$5)),0)</f>
        <v>0.98550724637681164</v>
      </c>
      <c r="N12" s="18">
        <f>IFERROR(COUNTIFS('[1]Input Sheet'!$G:$G,$C12,'[1]Input Sheet'!$C:$C,N$5)/(COUNTIFS('[1]Input Sheet'!$G:$G,"N",'[1]Input Sheet'!$C:$C,N$5)+COUNTIFS('[1]Input Sheet'!$G:$G,"Y",'[1]Input Sheet'!$C:$C,N$5)),0)</f>
        <v>1</v>
      </c>
      <c r="O12" s="18">
        <f>IFERROR(COUNTIFS('[1]Input Sheet'!$G:$G,$C12,'[1]Input Sheet'!$D:$D,O$5)/(COUNTIFS('[1]Input Sheet'!$G:$G,"N",'[1]Input Sheet'!$D:$D,O$5)+COUNTIFS('[1]Input Sheet'!$G:$G,"Y",'[1]Input Sheet'!$D:$D,O$5)),0)</f>
        <v>1</v>
      </c>
      <c r="P12" s="18">
        <f>IFERROR(COUNTIFS('[1]Input Sheet'!$G:$G,$C12,'[1]Input Sheet'!$D:$D,P$5)/(COUNTIFS('[1]Input Sheet'!$G:$G,"N",'[1]Input Sheet'!$D:$D,P$5)+COUNTIFS('[1]Input Sheet'!$G:$G,"Y",'[1]Input Sheet'!$D:$D,P$5)),0)</f>
        <v>0.98245614035087714</v>
      </c>
    </row>
    <row r="13" spans="1:16" x14ac:dyDescent="0.25">
      <c r="A13" s="28"/>
      <c r="B13" s="23"/>
      <c r="C13" s="20" t="str">
        <f t="shared" si="1"/>
        <v>N</v>
      </c>
      <c r="D13" s="19" t="s">
        <v>29</v>
      </c>
      <c r="E13" s="18">
        <f>IFERROR(COUNTIFS('[1]Input Sheet'!$G:$G,C13)/COUNTA('[1]Input Sheet'!$G$3:$G$200),0)</f>
        <v>1.2195121951219513E-2</v>
      </c>
      <c r="F13" s="18">
        <f>IFERROR(COUNTIFS('[1]Input Sheet'!$G:$G,$C13,'[1]Input Sheet'!$B:$B,F$5)/(COUNTIFS('[1]Input Sheet'!$G:$G,"N",'[1]Input Sheet'!$B:$B,F$5)+COUNTIFS('[1]Input Sheet'!$G:$G,"Y",'[1]Input Sheet'!$B:$B,F$5)),0)</f>
        <v>3.2258064516129031E-2</v>
      </c>
      <c r="G13" s="18">
        <f>IFERROR(COUNTIFS('[1]Input Sheet'!$G:$G,$C13,'[1]Input Sheet'!$B:$B,G$5)/(COUNTIFS('[1]Input Sheet'!$G:$G,"N",'[1]Input Sheet'!$B:$B,G$5)+COUNTIFS('[1]Input Sheet'!$G:$G,"Y",'[1]Input Sheet'!$B:$B,G$5)),0)</f>
        <v>0</v>
      </c>
      <c r="H13" s="18">
        <f>IFERROR(COUNTIFS('[1]Input Sheet'!$G:$G,$C13,'[1]Input Sheet'!$A:$A,H$5)/(COUNTIFS('[1]Input Sheet'!$G:$G,"N",'[1]Input Sheet'!$A:$A,H$5)+COUNTIFS('[1]Input Sheet'!$G:$G,"Y",'[1]Input Sheet'!$A:$A,H$5)),0)</f>
        <v>0</v>
      </c>
      <c r="I13" s="18">
        <f>IFERROR(COUNTIFS('[1]Input Sheet'!$G:$G,$C13,'[1]Input Sheet'!$A:$A,I$5)/(COUNTIFS('[1]Input Sheet'!$G:$G,"N",'[1]Input Sheet'!$A:$A,I$5)+COUNTIFS('[1]Input Sheet'!$G:$G,"Y",'[1]Input Sheet'!$A:$A,I$5)),0)</f>
        <v>0</v>
      </c>
      <c r="J13" s="18">
        <f>IFERROR(COUNTIFS('[1]Input Sheet'!$G:$G,$C13,'[1]Input Sheet'!$A:$A,J$5)/(COUNTIFS('[1]Input Sheet'!$G:$G,"N",'[1]Input Sheet'!$A:$A,J$5)+COUNTIFS('[1]Input Sheet'!$G:$G,"Y",'[1]Input Sheet'!$A:$A,J$5)),0)</f>
        <v>0</v>
      </c>
      <c r="K13" s="18">
        <f>IFERROR(COUNTIFS('[1]Input Sheet'!$G:$G,$C13,'[1]Input Sheet'!$A:$A,K$5)/(COUNTIFS('[1]Input Sheet'!$G:$G,"N",'[1]Input Sheet'!$A:$A,K$5)+COUNTIFS('[1]Input Sheet'!$G:$G,"Y",'[1]Input Sheet'!$A:$A,K$5)),0)</f>
        <v>3.5714285714285712E-2</v>
      </c>
      <c r="L13" s="18">
        <f>IFERROR(COUNTIFS('[1]Input Sheet'!$G:$G,$C13,'[1]Input Sheet'!$C:$C,L$5)/(COUNTIFS('[1]Input Sheet'!$G:$G,"N",'[1]Input Sheet'!$C:$C,L$5)+COUNTIFS('[1]Input Sheet'!$G:$G,"Y",'[1]Input Sheet'!$C:$C,L$5)),0)</f>
        <v>0</v>
      </c>
      <c r="M13" s="18">
        <f>IFERROR(COUNTIFS('[1]Input Sheet'!$G:$G,$C13,'[1]Input Sheet'!$C:$C,M$5)/(COUNTIFS('[1]Input Sheet'!$G:$G,"N",'[1]Input Sheet'!$C:$C,M$5)+COUNTIFS('[1]Input Sheet'!$G:$G,"Y",'[1]Input Sheet'!$C:$C,M$5)),0)</f>
        <v>1.4492753623188406E-2</v>
      </c>
      <c r="N13" s="18">
        <f>IFERROR(COUNTIFS('[1]Input Sheet'!$G:$G,$C13,'[1]Input Sheet'!$C:$C,N$5)/(COUNTIFS('[1]Input Sheet'!$G:$G,"N",'[1]Input Sheet'!$C:$C,N$5)+COUNTIFS('[1]Input Sheet'!$G:$G,"Y",'[1]Input Sheet'!$C:$C,N$5)),0)</f>
        <v>0</v>
      </c>
      <c r="O13" s="18">
        <f>IFERROR(COUNTIFS('[1]Input Sheet'!$G:$G,$C13,'[1]Input Sheet'!$D:$D,O$5)/(COUNTIFS('[1]Input Sheet'!$G:$G,"N",'[1]Input Sheet'!$D:$D,O$5)+COUNTIFS('[1]Input Sheet'!$G:$G,"Y",'[1]Input Sheet'!$D:$D,O$5)),0)</f>
        <v>0</v>
      </c>
      <c r="P13" s="18">
        <f>IFERROR(COUNTIFS('[1]Input Sheet'!$G:$G,$C13,'[1]Input Sheet'!$D:$D,P$5)/(COUNTIFS('[1]Input Sheet'!$G:$G,"N",'[1]Input Sheet'!$D:$D,P$5)+COUNTIFS('[1]Input Sheet'!$G:$G,"Y",'[1]Input Sheet'!$D:$D,P$5)),0)</f>
        <v>1.7543859649122806E-2</v>
      </c>
    </row>
    <row r="14" spans="1:16" x14ac:dyDescent="0.25">
      <c r="A14" s="28"/>
      <c r="B14" s="24" t="s">
        <v>10</v>
      </c>
      <c r="C14" s="20" t="str">
        <f t="shared" si="1"/>
        <v>Y</v>
      </c>
      <c r="D14" s="19" t="s">
        <v>24</v>
      </c>
      <c r="E14" s="18">
        <f>IFERROR(COUNTIFS('[1]Input Sheet'!$H:$H,C14)/COUNTA('[1]Input Sheet'!$H$3:$H$200),0)</f>
        <v>0.53030303030303028</v>
      </c>
      <c r="F14" s="18">
        <f>IFERROR(COUNTIFS('[1]Input Sheet'!$H:$H,$C14,'[1]Input Sheet'!$B:$B,F$5)/(COUNTIFS('[1]Input Sheet'!$H:$H,"N",'[1]Input Sheet'!$B:$B,F$5)+COUNTIFS('[1]Input Sheet'!$H:$H,"Y",'[1]Input Sheet'!$B:$B,F$5)),0)</f>
        <v>0.6071428571428571</v>
      </c>
      <c r="G14" s="18">
        <f>IFERROR(COUNTIFS('[1]Input Sheet'!$H:$H,$C14,'[1]Input Sheet'!$B:$B,G$5)/(COUNTIFS('[1]Input Sheet'!$H:$H,"N",'[1]Input Sheet'!$B:$B,G$5)+COUNTIFS('[1]Input Sheet'!$H:$H,"Y",'[1]Input Sheet'!$B:$B,G$5)),0)</f>
        <v>0.47222222222222221</v>
      </c>
      <c r="H14" s="18">
        <f>IFERROR(COUNTIFS('[1]Input Sheet'!$H:$H,$C14,'[1]Input Sheet'!$A:$A,H$5)/(COUNTIFS('[1]Input Sheet'!$H:$H,"N",'[1]Input Sheet'!$A:$A,H$5)+COUNTIFS('[1]Input Sheet'!$H:$H,"Y",'[1]Input Sheet'!$A:$A,H$5)),0)</f>
        <v>1</v>
      </c>
      <c r="I14" s="18">
        <f>IFERROR(COUNTIFS('[1]Input Sheet'!$H:$H,$C14,'[1]Input Sheet'!$A:$A,I$5)/(COUNTIFS('[1]Input Sheet'!$H:$H,"N",'[1]Input Sheet'!$A:$A,I$5)+COUNTIFS('[1]Input Sheet'!$H:$H,"Y",'[1]Input Sheet'!$A:$A,I$5)),0)</f>
        <v>0.5</v>
      </c>
      <c r="J14" s="18">
        <f>IFERROR(COUNTIFS('[1]Input Sheet'!$H:$H,$C14,'[1]Input Sheet'!$A:$A,J$5)/(COUNTIFS('[1]Input Sheet'!$H:$H,"N",'[1]Input Sheet'!$A:$A,J$5)+COUNTIFS('[1]Input Sheet'!$H:$H,"Y",'[1]Input Sheet'!$A:$A,J$5)),0)</f>
        <v>0.5625</v>
      </c>
      <c r="K14" s="18">
        <f>IFERROR(COUNTIFS('[1]Input Sheet'!$H:$H,$C14,'[1]Input Sheet'!$A:$A,K$5)/(COUNTIFS('[1]Input Sheet'!$H:$H,"N",'[1]Input Sheet'!$A:$A,K$5)+COUNTIFS('[1]Input Sheet'!$H:$H,"Y",'[1]Input Sheet'!$A:$A,K$5)),0)</f>
        <v>0.5</v>
      </c>
      <c r="L14" s="18">
        <f>IFERROR(COUNTIFS('[1]Input Sheet'!$H:$H,$C14,'[1]Input Sheet'!$C:$C,L$5)/(COUNTIFS('[1]Input Sheet'!$H:$H,"N",'[1]Input Sheet'!$C:$C,L$5)+COUNTIFS('[1]Input Sheet'!$H:$H,"Y",'[1]Input Sheet'!$C:$C,L$5)),0)</f>
        <v>0.7142857142857143</v>
      </c>
      <c r="M14" s="18">
        <f>IFERROR(COUNTIFS('[1]Input Sheet'!$H:$H,$C14,'[1]Input Sheet'!$C:$C,M$5)/(COUNTIFS('[1]Input Sheet'!$H:$H,"N",'[1]Input Sheet'!$C:$C,M$5)+COUNTIFS('[1]Input Sheet'!$H:$H,"Y",'[1]Input Sheet'!$C:$C,M$5)),0)</f>
        <v>0.5178571428571429</v>
      </c>
      <c r="N14" s="18">
        <f>IFERROR(COUNTIFS('[1]Input Sheet'!$H:$H,$C14,'[1]Input Sheet'!$C:$C,N$5)/(COUNTIFS('[1]Input Sheet'!$H:$H,"N",'[1]Input Sheet'!$C:$C,N$5)+COUNTIFS('[1]Input Sheet'!$H:$H,"Y",'[1]Input Sheet'!$C:$C,N$5)),0)</f>
        <v>0.5</v>
      </c>
      <c r="O14" s="18">
        <f>IFERROR(COUNTIFS('[1]Input Sheet'!$H:$H,$C14,'[1]Input Sheet'!$D:$D,O$5)/(COUNTIFS('[1]Input Sheet'!$H:$H,"N",'[1]Input Sheet'!$D:$D,O$5)+COUNTIFS('[1]Input Sheet'!$H:$H,"Y",'[1]Input Sheet'!$D:$D,O$5)),0)</f>
        <v>0.55000000000000004</v>
      </c>
      <c r="P14" s="18">
        <f>IFERROR(COUNTIFS('[1]Input Sheet'!$H:$H,$C14,'[1]Input Sheet'!$D:$D,P$5)/(COUNTIFS('[1]Input Sheet'!$H:$H,"N",'[1]Input Sheet'!$D:$D,P$5)+COUNTIFS('[1]Input Sheet'!$H:$H,"Y",'[1]Input Sheet'!$D:$D,P$5)),0)</f>
        <v>0.52173913043478259</v>
      </c>
    </row>
    <row r="15" spans="1:16" x14ac:dyDescent="0.25">
      <c r="A15" s="27"/>
      <c r="B15" s="23"/>
      <c r="C15" s="20" t="str">
        <f t="shared" si="1"/>
        <v>N</v>
      </c>
      <c r="D15" s="19" t="s">
        <v>29</v>
      </c>
      <c r="E15" s="18">
        <f>IFERROR(COUNTIFS('[1]Input Sheet'!$H:$H,C15)/COUNTA('[1]Input Sheet'!$H$3:$H$200),0)</f>
        <v>0.46969696969696972</v>
      </c>
      <c r="F15" s="18">
        <f>IFERROR(COUNTIFS('[1]Input Sheet'!$H:$H,$C15,'[1]Input Sheet'!$B:$B,F$5)/(COUNTIFS('[1]Input Sheet'!$H:$H,"N",'[1]Input Sheet'!$B:$B,F$5)+COUNTIFS('[1]Input Sheet'!$H:$H,"Y",'[1]Input Sheet'!$B:$B,F$5)),0)</f>
        <v>0.39285714285714285</v>
      </c>
      <c r="G15" s="18">
        <f>IFERROR(COUNTIFS('[1]Input Sheet'!$H:$H,$C15,'[1]Input Sheet'!$B:$B,G$5)/(COUNTIFS('[1]Input Sheet'!$H:$H,"N",'[1]Input Sheet'!$B:$B,G$5)+COUNTIFS('[1]Input Sheet'!$H:$H,"Y",'[1]Input Sheet'!$B:$B,G$5)),0)</f>
        <v>0.52777777777777779</v>
      </c>
      <c r="H15" s="18">
        <f>IFERROR(COUNTIFS('[1]Input Sheet'!$H:$H,$C15,'[1]Input Sheet'!$A:$A,H$5)/(COUNTIFS('[1]Input Sheet'!$H:$H,"N",'[1]Input Sheet'!$A:$A,H$5)+COUNTIFS('[1]Input Sheet'!$H:$H,"Y",'[1]Input Sheet'!$A:$A,H$5)),0)</f>
        <v>0</v>
      </c>
      <c r="I15" s="18">
        <f>IFERROR(COUNTIFS('[1]Input Sheet'!$H:$H,$C15,'[1]Input Sheet'!$A:$A,I$5)/(COUNTIFS('[1]Input Sheet'!$H:$H,"N",'[1]Input Sheet'!$A:$A,I$5)+COUNTIFS('[1]Input Sheet'!$H:$H,"Y",'[1]Input Sheet'!$A:$A,I$5)),0)</f>
        <v>0.5</v>
      </c>
      <c r="J15" s="18">
        <f>IFERROR(COUNTIFS('[1]Input Sheet'!$H:$H,$C15,'[1]Input Sheet'!$A:$A,J$5)/(COUNTIFS('[1]Input Sheet'!$H:$H,"N",'[1]Input Sheet'!$A:$A,J$5)+COUNTIFS('[1]Input Sheet'!$H:$H,"Y",'[1]Input Sheet'!$A:$A,J$5)),0)</f>
        <v>0.4375</v>
      </c>
      <c r="K15" s="18">
        <f>IFERROR(COUNTIFS('[1]Input Sheet'!$H:$H,$C15,'[1]Input Sheet'!$A:$A,K$5)/(COUNTIFS('[1]Input Sheet'!$H:$H,"N",'[1]Input Sheet'!$A:$A,K$5)+COUNTIFS('[1]Input Sheet'!$H:$H,"Y",'[1]Input Sheet'!$A:$A,K$5)),0)</f>
        <v>0.5</v>
      </c>
      <c r="L15" s="18">
        <f>IFERROR(COUNTIFS('[1]Input Sheet'!$H:$H,$C15,'[1]Input Sheet'!$C:$C,L$5)/(COUNTIFS('[1]Input Sheet'!$H:$H,"N",'[1]Input Sheet'!$C:$C,L$5)+COUNTIFS('[1]Input Sheet'!$H:$H,"Y",'[1]Input Sheet'!$C:$C,L$5)),0)</f>
        <v>0.2857142857142857</v>
      </c>
      <c r="M15" s="18">
        <f>IFERROR(COUNTIFS('[1]Input Sheet'!$H:$H,$C15,'[1]Input Sheet'!$C:$C,M$5)/(COUNTIFS('[1]Input Sheet'!$H:$H,"N",'[1]Input Sheet'!$C:$C,M$5)+COUNTIFS('[1]Input Sheet'!$H:$H,"Y",'[1]Input Sheet'!$C:$C,M$5)),0)</f>
        <v>0.48214285714285715</v>
      </c>
      <c r="N15" s="18">
        <f>IFERROR(COUNTIFS('[1]Input Sheet'!$H:$H,$C15,'[1]Input Sheet'!$C:$C,N$5)/(COUNTIFS('[1]Input Sheet'!$H:$H,"N",'[1]Input Sheet'!$C:$C,N$5)+COUNTIFS('[1]Input Sheet'!$H:$H,"Y",'[1]Input Sheet'!$C:$C,N$5)),0)</f>
        <v>0.5</v>
      </c>
      <c r="O15" s="18">
        <f>IFERROR(COUNTIFS('[1]Input Sheet'!$H:$H,$C15,'[1]Input Sheet'!$D:$D,O$5)/(COUNTIFS('[1]Input Sheet'!$H:$H,"N",'[1]Input Sheet'!$D:$D,O$5)+COUNTIFS('[1]Input Sheet'!$H:$H,"Y",'[1]Input Sheet'!$D:$D,O$5)),0)</f>
        <v>0.45</v>
      </c>
      <c r="P15" s="18">
        <f>IFERROR(COUNTIFS('[1]Input Sheet'!$H:$H,$C15,'[1]Input Sheet'!$D:$D,P$5)/(COUNTIFS('[1]Input Sheet'!$H:$H,"N",'[1]Input Sheet'!$D:$D,P$5)+COUNTIFS('[1]Input Sheet'!$H:$H,"Y",'[1]Input Sheet'!$D:$D,P$5)),0)</f>
        <v>0.47826086956521741</v>
      </c>
    </row>
    <row r="16" spans="1:16" ht="15" customHeight="1" x14ac:dyDescent="0.25">
      <c r="A16" s="26" t="s">
        <v>42</v>
      </c>
      <c r="B16" s="24" t="s">
        <v>11</v>
      </c>
      <c r="C16" s="20" t="str">
        <f t="shared" si="1"/>
        <v>Y</v>
      </c>
      <c r="D16" s="19" t="s">
        <v>24</v>
      </c>
      <c r="E16" s="18">
        <f>IFERROR(COUNTIFS('[1]Input Sheet'!$I:$I,C16)/COUNTA('[1]Input Sheet'!$I$3:$I$200),0)</f>
        <v>0.78048780487804881</v>
      </c>
      <c r="F16" s="18">
        <f>IFERROR(COUNTIFS('[1]Input Sheet'!$I:$I,$C16,'[1]Input Sheet'!$B:$B,F$5)/(COUNTIFS('[1]Input Sheet'!$I:$I,"N",'[1]Input Sheet'!$B:$B,F$5)+COUNTIFS('[1]Input Sheet'!$I:$I,"Y",'[1]Input Sheet'!$B:$B,F$5)),0)</f>
        <v>0.6875</v>
      </c>
      <c r="G16" s="18">
        <f>IFERROR(COUNTIFS('[1]Input Sheet'!$I:$I,$C16,'[1]Input Sheet'!$B:$B,G$5)/(COUNTIFS('[1]Input Sheet'!$I:$I,"N",'[1]Input Sheet'!$B:$B,G$5)+COUNTIFS('[1]Input Sheet'!$I:$I,"Y",'[1]Input Sheet'!$B:$B,G$5)),0)</f>
        <v>0.85416666666666663</v>
      </c>
      <c r="H16" s="18">
        <f>IFERROR(COUNTIFS('[1]Input Sheet'!$I:$I,$C16,'[1]Input Sheet'!$A:$A,H$5)/(COUNTIFS('[1]Input Sheet'!$I:$I,"N",'[1]Input Sheet'!$A:$A,H$5)+COUNTIFS('[1]Input Sheet'!$I:$I,"Y",'[1]Input Sheet'!$A:$A,H$5)),0)</f>
        <v>1</v>
      </c>
      <c r="I16" s="18">
        <f>IFERROR(COUNTIFS('[1]Input Sheet'!$I:$I,$C16,'[1]Input Sheet'!$A:$A,I$5)/(COUNTIFS('[1]Input Sheet'!$I:$I,"N",'[1]Input Sheet'!$A:$A,I$5)+COUNTIFS('[1]Input Sheet'!$I:$I,"Y",'[1]Input Sheet'!$A:$A,I$5)),0)</f>
        <v>1</v>
      </c>
      <c r="J16" s="18">
        <f>IFERROR(COUNTIFS('[1]Input Sheet'!$I:$I,$C16,'[1]Input Sheet'!$A:$A,J$5)/(COUNTIFS('[1]Input Sheet'!$I:$I,"N",'[1]Input Sheet'!$A:$A,J$5)+COUNTIFS('[1]Input Sheet'!$I:$I,"Y",'[1]Input Sheet'!$A:$A,J$5)),0)</f>
        <v>0.86842105263157898</v>
      </c>
      <c r="K16" s="18">
        <f>IFERROR(COUNTIFS('[1]Input Sheet'!$I:$I,$C16,'[1]Input Sheet'!$A:$A,K$5)/(COUNTIFS('[1]Input Sheet'!$I:$I,"N",'[1]Input Sheet'!$A:$A,K$5)+COUNTIFS('[1]Input Sheet'!$I:$I,"Y",'[1]Input Sheet'!$A:$A,K$5)),0)</f>
        <v>0.5357142857142857</v>
      </c>
      <c r="L16" s="18">
        <f>IFERROR(COUNTIFS('[1]Input Sheet'!$I:$I,$C16,'[1]Input Sheet'!$C:$C,L$5)/(COUNTIFS('[1]Input Sheet'!$I:$I,"N",'[1]Input Sheet'!$C:$C,L$5)+COUNTIFS('[1]Input Sheet'!$I:$I,"Y",'[1]Input Sheet'!$C:$C,L$5)),0)</f>
        <v>0.9</v>
      </c>
      <c r="M16" s="18">
        <f>IFERROR(COUNTIFS('[1]Input Sheet'!$I:$I,$C16,'[1]Input Sheet'!$C:$C,M$5)/(COUNTIFS('[1]Input Sheet'!$I:$I,"N",'[1]Input Sheet'!$C:$C,M$5)+COUNTIFS('[1]Input Sheet'!$I:$I,"Y",'[1]Input Sheet'!$C:$C,M$5)),0)</f>
        <v>0.76470588235294112</v>
      </c>
      <c r="N16" s="18">
        <f>IFERROR(COUNTIFS('[1]Input Sheet'!$I:$I,$C16,'[1]Input Sheet'!$C:$C,N$5)/(COUNTIFS('[1]Input Sheet'!$I:$I,"N",'[1]Input Sheet'!$C:$C,N$5)+COUNTIFS('[1]Input Sheet'!$I:$I,"Y",'[1]Input Sheet'!$C:$C,N$5)),0)</f>
        <v>0.66666666666666663</v>
      </c>
      <c r="O16" s="18">
        <f>IFERROR(COUNTIFS('[1]Input Sheet'!$I:$I,$C16,'[1]Input Sheet'!$D:$D,O$5)/(COUNTIFS('[1]Input Sheet'!$I:$I,"N",'[1]Input Sheet'!$D:$D,O$5)+COUNTIFS('[1]Input Sheet'!$I:$I,"Y",'[1]Input Sheet'!$D:$D,O$5)),0)</f>
        <v>0.80769230769230771</v>
      </c>
      <c r="P16" s="18">
        <f>IFERROR(COUNTIFS('[1]Input Sheet'!$I:$I,$C16,'[1]Input Sheet'!$D:$D,P$5)/(COUNTIFS('[1]Input Sheet'!$I:$I,"N",'[1]Input Sheet'!$D:$D,P$5)+COUNTIFS('[1]Input Sheet'!$I:$I,"Y",'[1]Input Sheet'!$D:$D,P$5)),0)</f>
        <v>0.7678571428571429</v>
      </c>
    </row>
    <row r="17" spans="1:16" x14ac:dyDescent="0.25">
      <c r="A17" s="25"/>
      <c r="B17" s="23"/>
      <c r="C17" s="20" t="str">
        <f t="shared" si="1"/>
        <v>N</v>
      </c>
      <c r="D17" s="19" t="s">
        <v>29</v>
      </c>
      <c r="E17" s="18">
        <f>IFERROR(COUNTIFS('[1]Input Sheet'!$I:$I,C17)/COUNTA('[1]Input Sheet'!$I$3:$I$200),0)</f>
        <v>0.21951219512195122</v>
      </c>
      <c r="F17" s="18">
        <f>IFERROR(COUNTIFS('[1]Input Sheet'!$I:$I,$C17,'[1]Input Sheet'!$B:$B,F$5)/(COUNTIFS('[1]Input Sheet'!$I:$I,"N",'[1]Input Sheet'!$B:$B,F$5)+COUNTIFS('[1]Input Sheet'!$I:$I,"Y",'[1]Input Sheet'!$B:$B,F$5)),0)</f>
        <v>0.3125</v>
      </c>
      <c r="G17" s="18">
        <f>IFERROR(COUNTIFS('[1]Input Sheet'!$I:$I,$C17,'[1]Input Sheet'!$B:$B,G$5)/(COUNTIFS('[1]Input Sheet'!$I:$I,"N",'[1]Input Sheet'!$B:$B,G$5)+COUNTIFS('[1]Input Sheet'!$I:$I,"Y",'[1]Input Sheet'!$B:$B,G$5)),0)</f>
        <v>0.14583333333333334</v>
      </c>
      <c r="H17" s="18">
        <f>IFERROR(COUNTIFS('[1]Input Sheet'!$I:$I,$C17,'[1]Input Sheet'!$A:$A,H$5)/(COUNTIFS('[1]Input Sheet'!$I:$I,"N",'[1]Input Sheet'!$A:$A,H$5)+COUNTIFS('[1]Input Sheet'!$I:$I,"Y",'[1]Input Sheet'!$A:$A,H$5)),0)</f>
        <v>0</v>
      </c>
      <c r="I17" s="18">
        <f>IFERROR(COUNTIFS('[1]Input Sheet'!$I:$I,$C17,'[1]Input Sheet'!$A:$A,I$5)/(COUNTIFS('[1]Input Sheet'!$I:$I,"N",'[1]Input Sheet'!$A:$A,I$5)+COUNTIFS('[1]Input Sheet'!$I:$I,"Y",'[1]Input Sheet'!$A:$A,I$5)),0)</f>
        <v>0</v>
      </c>
      <c r="J17" s="18">
        <f>IFERROR(COUNTIFS('[1]Input Sheet'!$I:$I,$C17,'[1]Input Sheet'!$A:$A,J$5)/(COUNTIFS('[1]Input Sheet'!$I:$I,"N",'[1]Input Sheet'!$A:$A,J$5)+COUNTIFS('[1]Input Sheet'!$I:$I,"Y",'[1]Input Sheet'!$A:$A,J$5)),0)</f>
        <v>0.13157894736842105</v>
      </c>
      <c r="K17" s="18">
        <f>IFERROR(COUNTIFS('[1]Input Sheet'!$I:$I,$C17,'[1]Input Sheet'!$A:$A,K$5)/(COUNTIFS('[1]Input Sheet'!$I:$I,"N",'[1]Input Sheet'!$A:$A,K$5)+COUNTIFS('[1]Input Sheet'!$I:$I,"Y",'[1]Input Sheet'!$A:$A,K$5)),0)</f>
        <v>0.4642857142857143</v>
      </c>
      <c r="L17" s="18">
        <f>IFERROR(COUNTIFS('[1]Input Sheet'!$I:$I,$C17,'[1]Input Sheet'!$C:$C,L$5)/(COUNTIFS('[1]Input Sheet'!$I:$I,"N",'[1]Input Sheet'!$C:$C,L$5)+COUNTIFS('[1]Input Sheet'!$I:$I,"Y",'[1]Input Sheet'!$C:$C,L$5)),0)</f>
        <v>0.1</v>
      </c>
      <c r="M17" s="18">
        <f>IFERROR(COUNTIFS('[1]Input Sheet'!$I:$I,$C17,'[1]Input Sheet'!$C:$C,M$5)/(COUNTIFS('[1]Input Sheet'!$I:$I,"N",'[1]Input Sheet'!$C:$C,M$5)+COUNTIFS('[1]Input Sheet'!$I:$I,"Y",'[1]Input Sheet'!$C:$C,M$5)),0)</f>
        <v>0.23529411764705882</v>
      </c>
      <c r="N17" s="18">
        <f>IFERROR(COUNTIFS('[1]Input Sheet'!$I:$I,$C17,'[1]Input Sheet'!$C:$C,N$5)/(COUNTIFS('[1]Input Sheet'!$I:$I,"N",'[1]Input Sheet'!$C:$C,N$5)+COUNTIFS('[1]Input Sheet'!$I:$I,"Y",'[1]Input Sheet'!$C:$C,N$5)),0)</f>
        <v>0.33333333333333331</v>
      </c>
      <c r="O17" s="18">
        <f>IFERROR(COUNTIFS('[1]Input Sheet'!$I:$I,$C17,'[1]Input Sheet'!$D:$D,O$5)/(COUNTIFS('[1]Input Sheet'!$I:$I,"N",'[1]Input Sheet'!$D:$D,O$5)+COUNTIFS('[1]Input Sheet'!$I:$I,"Y",'[1]Input Sheet'!$D:$D,O$5)),0)</f>
        <v>0.19230769230769232</v>
      </c>
      <c r="P17" s="18">
        <f>IFERROR(COUNTIFS('[1]Input Sheet'!$I:$I,$C17,'[1]Input Sheet'!$D:$D,P$5)/(COUNTIFS('[1]Input Sheet'!$I:$I,"N",'[1]Input Sheet'!$D:$D,P$5)+COUNTIFS('[1]Input Sheet'!$I:$I,"Y",'[1]Input Sheet'!$D:$D,P$5)),0)</f>
        <v>0.23214285714285715</v>
      </c>
    </row>
    <row r="18" spans="1:16" x14ac:dyDescent="0.25">
      <c r="A18" s="25"/>
      <c r="B18" s="24" t="s">
        <v>12</v>
      </c>
      <c r="C18" s="20" t="str">
        <f t="shared" si="1"/>
        <v>Y</v>
      </c>
      <c r="D18" s="19" t="s">
        <v>24</v>
      </c>
      <c r="E18" s="18">
        <f>IFERROR(COUNTIFS('[1]Input Sheet'!$J:$J,C18)/COUNTA('[1]Input Sheet'!$J$3:$J$200),0)</f>
        <v>0.81666666666666665</v>
      </c>
      <c r="F18" s="18">
        <f>IFERROR(COUNTIFS('[1]Input Sheet'!$J:$J,$C18,'[1]Input Sheet'!$B:$B,F$5)/(COUNTIFS('[1]Input Sheet'!$J:$J,"N",'[1]Input Sheet'!$B:$B,F$5)+COUNTIFS('[1]Input Sheet'!$J:$J,"Y",'[1]Input Sheet'!$B:$B,F$5)),0)</f>
        <v>0.84210526315789469</v>
      </c>
      <c r="G18" s="18">
        <f>IFERROR(COUNTIFS('[1]Input Sheet'!$J:$J,$C18,'[1]Input Sheet'!$B:$B,G$5)/(COUNTIFS('[1]Input Sheet'!$J:$J,"N",'[1]Input Sheet'!$B:$B,G$5)+COUNTIFS('[1]Input Sheet'!$J:$J,"Y",'[1]Input Sheet'!$B:$B,G$5)),0)</f>
        <v>0.8</v>
      </c>
      <c r="H18" s="18">
        <f>IFERROR(COUNTIFS('[1]Input Sheet'!$J:$J,$C18,'[1]Input Sheet'!$A:$A,H$5)/(COUNTIFS('[1]Input Sheet'!$J:$J,"N",'[1]Input Sheet'!$A:$A,H$5)+COUNTIFS('[1]Input Sheet'!$J:$J,"Y",'[1]Input Sheet'!$A:$A,H$5)),0)</f>
        <v>1</v>
      </c>
      <c r="I18" s="18">
        <f>IFERROR(COUNTIFS('[1]Input Sheet'!$J:$J,$C18,'[1]Input Sheet'!$A:$A,I$5)/(COUNTIFS('[1]Input Sheet'!$J:$J,"N",'[1]Input Sheet'!$A:$A,I$5)+COUNTIFS('[1]Input Sheet'!$J:$J,"Y",'[1]Input Sheet'!$A:$A,I$5)),0)</f>
        <v>0.66666666666666663</v>
      </c>
      <c r="J18" s="18">
        <f>IFERROR(COUNTIFS('[1]Input Sheet'!$J:$J,$C18,'[1]Input Sheet'!$A:$A,J$5)/(COUNTIFS('[1]Input Sheet'!$J:$J,"N",'[1]Input Sheet'!$A:$A,J$5)+COUNTIFS('[1]Input Sheet'!$J:$J,"Y",'[1]Input Sheet'!$A:$A,J$5)),0)</f>
        <v>0.875</v>
      </c>
      <c r="K18" s="18">
        <f>IFERROR(COUNTIFS('[1]Input Sheet'!$J:$J,$C18,'[1]Input Sheet'!$A:$A,K$5)/(COUNTIFS('[1]Input Sheet'!$J:$J,"N",'[1]Input Sheet'!$A:$A,K$5)+COUNTIFS('[1]Input Sheet'!$J:$J,"Y",'[1]Input Sheet'!$A:$A,K$5)),0)</f>
        <v>0.7857142857142857</v>
      </c>
      <c r="L18" s="18">
        <f>IFERROR(COUNTIFS('[1]Input Sheet'!$J:$J,$C18,'[1]Input Sheet'!$C:$C,L$5)/(COUNTIFS('[1]Input Sheet'!$J:$J,"N",'[1]Input Sheet'!$C:$C,L$5)+COUNTIFS('[1]Input Sheet'!$J:$J,"Y",'[1]Input Sheet'!$C:$C,L$5)),0)</f>
        <v>0.77777777777777779</v>
      </c>
      <c r="M18" s="18">
        <f>IFERROR(COUNTIFS('[1]Input Sheet'!$J:$J,$C18,'[1]Input Sheet'!$C:$C,M$5)/(COUNTIFS('[1]Input Sheet'!$J:$J,"N",'[1]Input Sheet'!$C:$C,M$5)+COUNTIFS('[1]Input Sheet'!$J:$J,"Y",'[1]Input Sheet'!$C:$C,M$5)),0)</f>
        <v>0.81632653061224492</v>
      </c>
      <c r="N18" s="18">
        <f>IFERROR(COUNTIFS('[1]Input Sheet'!$J:$J,$C18,'[1]Input Sheet'!$C:$C,N$5)/(COUNTIFS('[1]Input Sheet'!$J:$J,"N",'[1]Input Sheet'!$C:$C,N$5)+COUNTIFS('[1]Input Sheet'!$J:$J,"Y",'[1]Input Sheet'!$C:$C,N$5)),0)</f>
        <v>1</v>
      </c>
      <c r="O18" s="18">
        <f>IFERROR(COUNTIFS('[1]Input Sheet'!$J:$J,$C18,'[1]Input Sheet'!$D:$D,O$5)/(COUNTIFS('[1]Input Sheet'!$J:$J,"N",'[1]Input Sheet'!$D:$D,O$5)+COUNTIFS('[1]Input Sheet'!$J:$J,"Y",'[1]Input Sheet'!$D:$D,O$5)),0)</f>
        <v>0.72727272727272729</v>
      </c>
      <c r="P18" s="18">
        <f>IFERROR(COUNTIFS('[1]Input Sheet'!$J:$J,$C18,'[1]Input Sheet'!$D:$D,P$5)/(COUNTIFS('[1]Input Sheet'!$J:$J,"N",'[1]Input Sheet'!$D:$D,P$5)+COUNTIFS('[1]Input Sheet'!$J:$J,"Y",'[1]Input Sheet'!$D:$D,P$5)),0)</f>
        <v>0.86842105263157898</v>
      </c>
    </row>
    <row r="19" spans="1:16" x14ac:dyDescent="0.25">
      <c r="A19" s="25"/>
      <c r="B19" s="23"/>
      <c r="C19" s="20" t="str">
        <f t="shared" si="1"/>
        <v>N</v>
      </c>
      <c r="D19" s="19" t="s">
        <v>29</v>
      </c>
      <c r="E19" s="18">
        <f>IFERROR(COUNTIFS('[1]Input Sheet'!$J:$J,C19)/COUNTA('[1]Input Sheet'!$J$3:$J$200),0)</f>
        <v>0.18333333333333332</v>
      </c>
      <c r="F19" s="18">
        <f>IFERROR(COUNTIFS('[1]Input Sheet'!$J:$J,$C19,'[1]Input Sheet'!$B:$B,F$5)/(COUNTIFS('[1]Input Sheet'!$J:$J,"N",'[1]Input Sheet'!$B:$B,F$5)+COUNTIFS('[1]Input Sheet'!$J:$J,"Y",'[1]Input Sheet'!$B:$B,F$5)),0)</f>
        <v>0.15789473684210525</v>
      </c>
      <c r="G19" s="18">
        <f>IFERROR(COUNTIFS('[1]Input Sheet'!$J:$J,$C19,'[1]Input Sheet'!$B:$B,G$5)/(COUNTIFS('[1]Input Sheet'!$J:$J,"N",'[1]Input Sheet'!$B:$B,G$5)+COUNTIFS('[1]Input Sheet'!$J:$J,"Y",'[1]Input Sheet'!$B:$B,G$5)),0)</f>
        <v>0.2</v>
      </c>
      <c r="H19" s="18">
        <f>IFERROR(COUNTIFS('[1]Input Sheet'!$J:$J,$C19,'[1]Input Sheet'!$A:$A,H$5)/(COUNTIFS('[1]Input Sheet'!$J:$J,"N",'[1]Input Sheet'!$A:$A,H$5)+COUNTIFS('[1]Input Sheet'!$J:$J,"Y",'[1]Input Sheet'!$A:$A,H$5)),0)</f>
        <v>0</v>
      </c>
      <c r="I19" s="18">
        <f>IFERROR(COUNTIFS('[1]Input Sheet'!$J:$J,$C19,'[1]Input Sheet'!$A:$A,I$5)/(COUNTIFS('[1]Input Sheet'!$J:$J,"N",'[1]Input Sheet'!$A:$A,I$5)+COUNTIFS('[1]Input Sheet'!$J:$J,"Y",'[1]Input Sheet'!$A:$A,I$5)),0)</f>
        <v>0.33333333333333331</v>
      </c>
      <c r="J19" s="18">
        <f>IFERROR(COUNTIFS('[1]Input Sheet'!$J:$J,$C19,'[1]Input Sheet'!$A:$A,J$5)/(COUNTIFS('[1]Input Sheet'!$J:$J,"N",'[1]Input Sheet'!$A:$A,J$5)+COUNTIFS('[1]Input Sheet'!$J:$J,"Y",'[1]Input Sheet'!$A:$A,J$5)),0)</f>
        <v>0.125</v>
      </c>
      <c r="K19" s="18">
        <f>IFERROR(COUNTIFS('[1]Input Sheet'!$J:$J,$C19,'[1]Input Sheet'!$A:$A,K$5)/(COUNTIFS('[1]Input Sheet'!$J:$J,"N",'[1]Input Sheet'!$A:$A,K$5)+COUNTIFS('[1]Input Sheet'!$J:$J,"Y",'[1]Input Sheet'!$A:$A,K$5)),0)</f>
        <v>0.21428571428571427</v>
      </c>
      <c r="L19" s="18">
        <f>IFERROR(COUNTIFS('[1]Input Sheet'!$J:$J,$C19,'[1]Input Sheet'!$C:$C,L$5)/(COUNTIFS('[1]Input Sheet'!$J:$J,"N",'[1]Input Sheet'!$C:$C,L$5)+COUNTIFS('[1]Input Sheet'!$J:$J,"Y",'[1]Input Sheet'!$C:$C,L$5)),0)</f>
        <v>0.22222222222222221</v>
      </c>
      <c r="M19" s="18">
        <f>IFERROR(COUNTIFS('[1]Input Sheet'!$J:$J,$C19,'[1]Input Sheet'!$C:$C,M$5)/(COUNTIFS('[1]Input Sheet'!$J:$J,"N",'[1]Input Sheet'!$C:$C,M$5)+COUNTIFS('[1]Input Sheet'!$J:$J,"Y",'[1]Input Sheet'!$C:$C,M$5)),0)</f>
        <v>0.18367346938775511</v>
      </c>
      <c r="N19" s="18">
        <f>IFERROR(COUNTIFS('[1]Input Sheet'!$J:$J,$C19,'[1]Input Sheet'!$C:$C,N$5)/(COUNTIFS('[1]Input Sheet'!$J:$J,"N",'[1]Input Sheet'!$C:$C,N$5)+COUNTIFS('[1]Input Sheet'!$J:$J,"Y",'[1]Input Sheet'!$C:$C,N$5)),0)</f>
        <v>0</v>
      </c>
      <c r="O19" s="18">
        <f>IFERROR(COUNTIFS('[1]Input Sheet'!$J:$J,$C19,'[1]Input Sheet'!$D:$D,O$5)/(COUNTIFS('[1]Input Sheet'!$J:$J,"N",'[1]Input Sheet'!$D:$D,O$5)+COUNTIFS('[1]Input Sheet'!$J:$J,"Y",'[1]Input Sheet'!$D:$D,O$5)),0)</f>
        <v>0.27272727272727271</v>
      </c>
      <c r="P19" s="18">
        <f>IFERROR(COUNTIFS('[1]Input Sheet'!$J:$J,$C19,'[1]Input Sheet'!$D:$D,P$5)/(COUNTIFS('[1]Input Sheet'!$J:$J,"N",'[1]Input Sheet'!$D:$D,P$5)+COUNTIFS('[1]Input Sheet'!$J:$J,"Y",'[1]Input Sheet'!$D:$D,P$5)),0)</f>
        <v>0.13157894736842105</v>
      </c>
    </row>
    <row r="20" spans="1:16" x14ac:dyDescent="0.25">
      <c r="A20" s="25"/>
      <c r="B20" s="24" t="s">
        <v>13</v>
      </c>
      <c r="C20" s="20" t="str">
        <f t="shared" si="1"/>
        <v>Y</v>
      </c>
      <c r="D20" s="19" t="s">
        <v>24</v>
      </c>
      <c r="E20" s="18">
        <f>IFERROR(COUNTIFS('[1]Input Sheet'!$K:$K,C20)/COUNTA('[1]Input Sheet'!$K$3:$K$200),0)</f>
        <v>0.94915254237288138</v>
      </c>
      <c r="F20" s="18">
        <f>IFERROR(COUNTIFS('[1]Input Sheet'!$K:$K,$C20,'[1]Input Sheet'!$B:$B,F$5)/(COUNTIFS('[1]Input Sheet'!$K:$K,"N",'[1]Input Sheet'!$B:$B,F$5)+COUNTIFS('[1]Input Sheet'!$K:$K,"Y",'[1]Input Sheet'!$B:$B,F$5)),0)</f>
        <v>0.94117647058823528</v>
      </c>
      <c r="G20" s="18">
        <f>IFERROR(COUNTIFS('[1]Input Sheet'!$K:$K,$C20,'[1]Input Sheet'!$B:$B,G$5)/(COUNTIFS('[1]Input Sheet'!$K:$K,"N",'[1]Input Sheet'!$B:$B,G$5)+COUNTIFS('[1]Input Sheet'!$K:$K,"Y",'[1]Input Sheet'!$B:$B,G$5)),0)</f>
        <v>0.95</v>
      </c>
      <c r="H20" s="18">
        <f>IFERROR(COUNTIFS('[1]Input Sheet'!$K:$K,$C20,'[1]Input Sheet'!$A:$A,H$5)/(COUNTIFS('[1]Input Sheet'!$K:$K,"N",'[1]Input Sheet'!$A:$A,H$5)+COUNTIFS('[1]Input Sheet'!$K:$K,"Y",'[1]Input Sheet'!$A:$A,H$5)),0)</f>
        <v>1</v>
      </c>
      <c r="I20" s="18">
        <f>IFERROR(COUNTIFS('[1]Input Sheet'!$K:$K,$C20,'[1]Input Sheet'!$A:$A,I$5)/(COUNTIFS('[1]Input Sheet'!$K:$K,"N",'[1]Input Sheet'!$A:$A,I$5)+COUNTIFS('[1]Input Sheet'!$K:$K,"Y",'[1]Input Sheet'!$A:$A,I$5)),0)</f>
        <v>0.92307692307692313</v>
      </c>
      <c r="J20" s="18">
        <f>IFERROR(COUNTIFS('[1]Input Sheet'!$K:$K,$C20,'[1]Input Sheet'!$A:$A,J$5)/(COUNTIFS('[1]Input Sheet'!$K:$K,"N",'[1]Input Sheet'!$A:$A,J$5)+COUNTIFS('[1]Input Sheet'!$K:$K,"Y",'[1]Input Sheet'!$A:$A,J$5)),0)</f>
        <v>0.96666666666666667</v>
      </c>
      <c r="K20" s="18">
        <f>IFERROR(COUNTIFS('[1]Input Sheet'!$K:$K,$C20,'[1]Input Sheet'!$A:$A,K$5)/(COUNTIFS('[1]Input Sheet'!$K:$K,"N",'[1]Input Sheet'!$A:$A,K$5)+COUNTIFS('[1]Input Sheet'!$K:$K,"Y",'[1]Input Sheet'!$A:$A,K$5)),0)</f>
        <v>0.92307692307692313</v>
      </c>
      <c r="L20" s="18">
        <f>IFERROR(COUNTIFS('[1]Input Sheet'!$K:$K,$C20,'[1]Input Sheet'!$C:$C,L$5)/(COUNTIFS('[1]Input Sheet'!$K:$K,"N",'[1]Input Sheet'!$C:$C,L$5)+COUNTIFS('[1]Input Sheet'!$K:$K,"Y",'[1]Input Sheet'!$C:$C,L$5)),0)</f>
        <v>1</v>
      </c>
      <c r="M20" s="18">
        <f>IFERROR(COUNTIFS('[1]Input Sheet'!$K:$K,$C20,'[1]Input Sheet'!$C:$C,M$5)/(COUNTIFS('[1]Input Sheet'!$K:$K,"N",'[1]Input Sheet'!$C:$C,M$5)+COUNTIFS('[1]Input Sheet'!$K:$K,"Y",'[1]Input Sheet'!$C:$C,M$5)),0)</f>
        <v>0.93877551020408168</v>
      </c>
      <c r="N20" s="18">
        <f>IFERROR(COUNTIFS('[1]Input Sheet'!$K:$K,$C20,'[1]Input Sheet'!$C:$C,N$5)/(COUNTIFS('[1]Input Sheet'!$K:$K,"N",'[1]Input Sheet'!$C:$C,N$5)+COUNTIFS('[1]Input Sheet'!$K:$K,"Y",'[1]Input Sheet'!$C:$C,N$5)),0)</f>
        <v>1</v>
      </c>
      <c r="O20" s="18">
        <f>IFERROR(COUNTIFS('[1]Input Sheet'!$K:$K,$C20,'[1]Input Sheet'!$D:$D,O$5)/(COUNTIFS('[1]Input Sheet'!$K:$K,"N",'[1]Input Sheet'!$D:$D,O$5)+COUNTIFS('[1]Input Sheet'!$K:$K,"Y",'[1]Input Sheet'!$D:$D,O$5)),0)</f>
        <v>0.95</v>
      </c>
      <c r="P20" s="18">
        <f>IFERROR(COUNTIFS('[1]Input Sheet'!$K:$K,$C20,'[1]Input Sheet'!$D:$D,P$5)/(COUNTIFS('[1]Input Sheet'!$K:$K,"N",'[1]Input Sheet'!$D:$D,P$5)+COUNTIFS('[1]Input Sheet'!$K:$K,"Y",'[1]Input Sheet'!$D:$D,P$5)),0)</f>
        <v>0.94871794871794868</v>
      </c>
    </row>
    <row r="21" spans="1:16" x14ac:dyDescent="0.25">
      <c r="A21" s="25"/>
      <c r="B21" s="23"/>
      <c r="C21" s="20" t="str">
        <f t="shared" si="1"/>
        <v>N</v>
      </c>
      <c r="D21" s="19" t="s">
        <v>29</v>
      </c>
      <c r="E21" s="18">
        <f>IFERROR(COUNTIFS('[1]Input Sheet'!$K:$K,C21)/COUNTA('[1]Input Sheet'!$K$3:$K$200),0)</f>
        <v>5.0847457627118647E-2</v>
      </c>
      <c r="F21" s="18">
        <f>IFERROR(COUNTIFS('[1]Input Sheet'!$K:$K,$C21,'[1]Input Sheet'!$B:$B,F$5)/(COUNTIFS('[1]Input Sheet'!$K:$K,"N",'[1]Input Sheet'!$B:$B,F$5)+COUNTIFS('[1]Input Sheet'!$K:$K,"Y",'[1]Input Sheet'!$B:$B,F$5)),0)</f>
        <v>5.8823529411764705E-2</v>
      </c>
      <c r="G21" s="18">
        <f>IFERROR(COUNTIFS('[1]Input Sheet'!$K:$K,$C21,'[1]Input Sheet'!$B:$B,G$5)/(COUNTIFS('[1]Input Sheet'!$K:$K,"N",'[1]Input Sheet'!$B:$B,G$5)+COUNTIFS('[1]Input Sheet'!$K:$K,"Y",'[1]Input Sheet'!$B:$B,G$5)),0)</f>
        <v>0.05</v>
      </c>
      <c r="H21" s="18">
        <f>IFERROR(COUNTIFS('[1]Input Sheet'!$K:$K,$C21,'[1]Input Sheet'!$A:$A,H$5)/(COUNTIFS('[1]Input Sheet'!$K:$K,"N",'[1]Input Sheet'!$A:$A,H$5)+COUNTIFS('[1]Input Sheet'!$K:$K,"Y",'[1]Input Sheet'!$A:$A,H$5)),0)</f>
        <v>0</v>
      </c>
      <c r="I21" s="18">
        <f>IFERROR(COUNTIFS('[1]Input Sheet'!$K:$K,$C21,'[1]Input Sheet'!$A:$A,I$5)/(COUNTIFS('[1]Input Sheet'!$K:$K,"N",'[1]Input Sheet'!$A:$A,I$5)+COUNTIFS('[1]Input Sheet'!$K:$K,"Y",'[1]Input Sheet'!$A:$A,I$5)),0)</f>
        <v>7.6923076923076927E-2</v>
      </c>
      <c r="J21" s="18">
        <f>IFERROR(COUNTIFS('[1]Input Sheet'!$K:$K,$C21,'[1]Input Sheet'!$A:$A,J$5)/(COUNTIFS('[1]Input Sheet'!$K:$K,"N",'[1]Input Sheet'!$A:$A,J$5)+COUNTIFS('[1]Input Sheet'!$K:$K,"Y",'[1]Input Sheet'!$A:$A,J$5)),0)</f>
        <v>3.3333333333333333E-2</v>
      </c>
      <c r="K21" s="18">
        <f>IFERROR(COUNTIFS('[1]Input Sheet'!$K:$K,$C21,'[1]Input Sheet'!$A:$A,K$5)/(COUNTIFS('[1]Input Sheet'!$K:$K,"N",'[1]Input Sheet'!$A:$A,K$5)+COUNTIFS('[1]Input Sheet'!$K:$K,"Y",'[1]Input Sheet'!$A:$A,K$5)),0)</f>
        <v>7.6923076923076927E-2</v>
      </c>
      <c r="L21" s="18">
        <f>IFERROR(COUNTIFS('[1]Input Sheet'!$K:$K,$C21,'[1]Input Sheet'!$C:$C,L$5)/(COUNTIFS('[1]Input Sheet'!$K:$K,"N",'[1]Input Sheet'!$C:$C,L$5)+COUNTIFS('[1]Input Sheet'!$K:$K,"Y",'[1]Input Sheet'!$C:$C,L$5)),0)</f>
        <v>0</v>
      </c>
      <c r="M21" s="18">
        <f>IFERROR(COUNTIFS('[1]Input Sheet'!$K:$K,$C21,'[1]Input Sheet'!$C:$C,M$5)/(COUNTIFS('[1]Input Sheet'!$K:$K,"N",'[1]Input Sheet'!$C:$C,M$5)+COUNTIFS('[1]Input Sheet'!$K:$K,"Y",'[1]Input Sheet'!$C:$C,M$5)),0)</f>
        <v>6.1224489795918366E-2</v>
      </c>
      <c r="N21" s="18">
        <f>IFERROR(COUNTIFS('[1]Input Sheet'!$K:$K,$C21,'[1]Input Sheet'!$C:$C,N$5)/(COUNTIFS('[1]Input Sheet'!$K:$K,"N",'[1]Input Sheet'!$C:$C,N$5)+COUNTIFS('[1]Input Sheet'!$K:$K,"Y",'[1]Input Sheet'!$C:$C,N$5)),0)</f>
        <v>0</v>
      </c>
      <c r="O21" s="18">
        <f>IFERROR(COUNTIFS('[1]Input Sheet'!$K:$K,$C21,'[1]Input Sheet'!$D:$D,O$5)/(COUNTIFS('[1]Input Sheet'!$K:$K,"N",'[1]Input Sheet'!$D:$D,O$5)+COUNTIFS('[1]Input Sheet'!$K:$K,"Y",'[1]Input Sheet'!$D:$D,O$5)),0)</f>
        <v>0.05</v>
      </c>
      <c r="P21" s="18">
        <f>IFERROR(COUNTIFS('[1]Input Sheet'!$K:$K,$C21,'[1]Input Sheet'!$D:$D,P$5)/(COUNTIFS('[1]Input Sheet'!$K:$K,"N",'[1]Input Sheet'!$D:$D,P$5)+COUNTIFS('[1]Input Sheet'!$K:$K,"Y",'[1]Input Sheet'!$D:$D,P$5)),0)</f>
        <v>5.128205128205128E-2</v>
      </c>
    </row>
    <row r="22" spans="1:16" x14ac:dyDescent="0.25">
      <c r="A22" s="25"/>
      <c r="B22" s="24" t="s">
        <v>14</v>
      </c>
      <c r="C22" s="20" t="str">
        <f t="shared" si="1"/>
        <v>Y</v>
      </c>
      <c r="D22" s="19" t="s">
        <v>24</v>
      </c>
      <c r="E22" s="18">
        <f>IFERROR(COUNTIFS('[1]Input Sheet'!$L:$L,C22)/COUNTA('[1]Input Sheet'!$L$3:$L$200),0)</f>
        <v>0.86274509803921573</v>
      </c>
      <c r="F22" s="18">
        <f>IFERROR(COUNTIFS('[1]Input Sheet'!$L:$L,$C22,'[1]Input Sheet'!$B:$B,F$5)/(COUNTIFS('[1]Input Sheet'!$L:$L,"N",'[1]Input Sheet'!$B:$B,F$5)+COUNTIFS('[1]Input Sheet'!$L:$L,"Y",'[1]Input Sheet'!$B:$B,F$5)),0)</f>
        <v>0.8125</v>
      </c>
      <c r="G22" s="18">
        <f>IFERROR(COUNTIFS('[1]Input Sheet'!$L:$L,$C22,'[1]Input Sheet'!$B:$B,G$5)/(COUNTIFS('[1]Input Sheet'!$L:$L,"N",'[1]Input Sheet'!$B:$B,G$5)+COUNTIFS('[1]Input Sheet'!$L:$L,"Y",'[1]Input Sheet'!$B:$B,G$5)),0)</f>
        <v>0.90909090909090906</v>
      </c>
      <c r="H22" s="18">
        <f>IFERROR(COUNTIFS('[1]Input Sheet'!$L:$L,$C22,'[1]Input Sheet'!$A:$A,H$5)/(COUNTIFS('[1]Input Sheet'!$L:$L,"N",'[1]Input Sheet'!$A:$A,H$5)+COUNTIFS('[1]Input Sheet'!$L:$L,"Y",'[1]Input Sheet'!$A:$A,H$5)),0)</f>
        <v>1</v>
      </c>
      <c r="I22" s="18">
        <f>IFERROR(COUNTIFS('[1]Input Sheet'!$L:$L,$C22,'[1]Input Sheet'!$A:$A,I$5)/(COUNTIFS('[1]Input Sheet'!$L:$L,"N",'[1]Input Sheet'!$A:$A,I$5)+COUNTIFS('[1]Input Sheet'!$L:$L,"Y",'[1]Input Sheet'!$A:$A,I$5)),0)</f>
        <v>0.92307692307692313</v>
      </c>
      <c r="J22" s="18">
        <f>IFERROR(COUNTIFS('[1]Input Sheet'!$L:$L,$C22,'[1]Input Sheet'!$A:$A,J$5)/(COUNTIFS('[1]Input Sheet'!$L:$L,"N",'[1]Input Sheet'!$A:$A,J$5)+COUNTIFS('[1]Input Sheet'!$L:$L,"Y",'[1]Input Sheet'!$A:$A,J$5)),0)</f>
        <v>0.86956521739130432</v>
      </c>
      <c r="K22" s="18">
        <f>IFERROR(COUNTIFS('[1]Input Sheet'!$L:$L,$C22,'[1]Input Sheet'!$A:$A,K$5)/(COUNTIFS('[1]Input Sheet'!$L:$L,"N",'[1]Input Sheet'!$A:$A,K$5)+COUNTIFS('[1]Input Sheet'!$L:$L,"Y",'[1]Input Sheet'!$A:$A,K$5)),0)</f>
        <v>0.75</v>
      </c>
      <c r="L22" s="18">
        <f>IFERROR(COUNTIFS('[1]Input Sheet'!$L:$L,$C22,'[1]Input Sheet'!$C:$C,L$5)/(COUNTIFS('[1]Input Sheet'!$L:$L,"N",'[1]Input Sheet'!$C:$C,L$5)+COUNTIFS('[1]Input Sheet'!$L:$L,"Y",'[1]Input Sheet'!$C:$C,L$5)),0)</f>
        <v>0.7142857142857143</v>
      </c>
      <c r="M22" s="18">
        <f>IFERROR(COUNTIFS('[1]Input Sheet'!$L:$L,$C22,'[1]Input Sheet'!$C:$C,M$5)/(COUNTIFS('[1]Input Sheet'!$L:$L,"N",'[1]Input Sheet'!$C:$C,M$5)+COUNTIFS('[1]Input Sheet'!$L:$L,"Y",'[1]Input Sheet'!$C:$C,M$5)),0)</f>
        <v>0.88095238095238093</v>
      </c>
      <c r="N22" s="18">
        <f>IFERROR(COUNTIFS('[1]Input Sheet'!$L:$L,$C22,'[1]Input Sheet'!$C:$C,N$5)/(COUNTIFS('[1]Input Sheet'!$L:$L,"N",'[1]Input Sheet'!$C:$C,N$5)+COUNTIFS('[1]Input Sheet'!$L:$L,"Y",'[1]Input Sheet'!$C:$C,N$5)),0)</f>
        <v>1</v>
      </c>
      <c r="O22" s="18">
        <f>IFERROR(COUNTIFS('[1]Input Sheet'!$L:$L,$C22,'[1]Input Sheet'!$D:$D,O$5)/(COUNTIFS('[1]Input Sheet'!$L:$L,"N",'[1]Input Sheet'!$D:$D,O$5)+COUNTIFS('[1]Input Sheet'!$L:$L,"Y",'[1]Input Sheet'!$D:$D,O$5)),0)</f>
        <v>0.85</v>
      </c>
      <c r="P22" s="18">
        <f>IFERROR(COUNTIFS('[1]Input Sheet'!$L:$L,$C22,'[1]Input Sheet'!$D:$D,P$5)/(COUNTIFS('[1]Input Sheet'!$L:$L,"N",'[1]Input Sheet'!$D:$D,P$5)+COUNTIFS('[1]Input Sheet'!$L:$L,"Y",'[1]Input Sheet'!$D:$D,P$5)),0)</f>
        <v>0.87096774193548387</v>
      </c>
    </row>
    <row r="23" spans="1:16" x14ac:dyDescent="0.25">
      <c r="A23" s="25"/>
      <c r="B23" s="23"/>
      <c r="C23" s="20" t="str">
        <f t="shared" si="1"/>
        <v>N</v>
      </c>
      <c r="D23" s="19" t="s">
        <v>29</v>
      </c>
      <c r="E23" s="18">
        <f>IFERROR(COUNTIFS('[1]Input Sheet'!$L:$L,C23)/COUNTA('[1]Input Sheet'!$L$3:$L$200),0)</f>
        <v>0.13725490196078433</v>
      </c>
      <c r="F23" s="18">
        <f>IFERROR(COUNTIFS('[1]Input Sheet'!$L:$L,$C23,'[1]Input Sheet'!$B:$B,F$5)/(COUNTIFS('[1]Input Sheet'!$L:$L,"N",'[1]Input Sheet'!$B:$B,F$5)+COUNTIFS('[1]Input Sheet'!$L:$L,"Y",'[1]Input Sheet'!$B:$B,F$5)),0)</f>
        <v>0.1875</v>
      </c>
      <c r="G23" s="18">
        <f>IFERROR(COUNTIFS('[1]Input Sheet'!$L:$L,$C23,'[1]Input Sheet'!$B:$B,G$5)/(COUNTIFS('[1]Input Sheet'!$L:$L,"N",'[1]Input Sheet'!$B:$B,G$5)+COUNTIFS('[1]Input Sheet'!$L:$L,"Y",'[1]Input Sheet'!$B:$B,G$5)),0)</f>
        <v>9.0909090909090912E-2</v>
      </c>
      <c r="H23" s="18">
        <f>IFERROR(COUNTIFS('[1]Input Sheet'!$L:$L,$C23,'[1]Input Sheet'!$A:$A,H$5)/(COUNTIFS('[1]Input Sheet'!$L:$L,"N",'[1]Input Sheet'!$A:$A,H$5)+COUNTIFS('[1]Input Sheet'!$L:$L,"Y",'[1]Input Sheet'!$A:$A,H$5)),0)</f>
        <v>0</v>
      </c>
      <c r="I23" s="18">
        <f>IFERROR(COUNTIFS('[1]Input Sheet'!$L:$L,$C23,'[1]Input Sheet'!$A:$A,I$5)/(COUNTIFS('[1]Input Sheet'!$L:$L,"N",'[1]Input Sheet'!$A:$A,I$5)+COUNTIFS('[1]Input Sheet'!$L:$L,"Y",'[1]Input Sheet'!$A:$A,I$5)),0)</f>
        <v>7.6923076923076927E-2</v>
      </c>
      <c r="J23" s="18">
        <f>IFERROR(COUNTIFS('[1]Input Sheet'!$L:$L,$C23,'[1]Input Sheet'!$A:$A,J$5)/(COUNTIFS('[1]Input Sheet'!$L:$L,"N",'[1]Input Sheet'!$A:$A,J$5)+COUNTIFS('[1]Input Sheet'!$L:$L,"Y",'[1]Input Sheet'!$A:$A,J$5)),0)</f>
        <v>0.13043478260869565</v>
      </c>
      <c r="K23" s="18">
        <f>IFERROR(COUNTIFS('[1]Input Sheet'!$L:$L,$C23,'[1]Input Sheet'!$A:$A,K$5)/(COUNTIFS('[1]Input Sheet'!$L:$L,"N",'[1]Input Sheet'!$A:$A,K$5)+COUNTIFS('[1]Input Sheet'!$L:$L,"Y",'[1]Input Sheet'!$A:$A,K$5)),0)</f>
        <v>0.25</v>
      </c>
      <c r="L23" s="18">
        <f>IFERROR(COUNTIFS('[1]Input Sheet'!$L:$L,$C23,'[1]Input Sheet'!$C:$C,L$5)/(COUNTIFS('[1]Input Sheet'!$L:$L,"N",'[1]Input Sheet'!$C:$C,L$5)+COUNTIFS('[1]Input Sheet'!$L:$L,"Y",'[1]Input Sheet'!$C:$C,L$5)),0)</f>
        <v>0.2857142857142857</v>
      </c>
      <c r="M23" s="18">
        <f>IFERROR(COUNTIFS('[1]Input Sheet'!$L:$L,$C23,'[1]Input Sheet'!$C:$C,M$5)/(COUNTIFS('[1]Input Sheet'!$L:$L,"N",'[1]Input Sheet'!$C:$C,M$5)+COUNTIFS('[1]Input Sheet'!$L:$L,"Y",'[1]Input Sheet'!$C:$C,M$5)),0)</f>
        <v>0.11904761904761904</v>
      </c>
      <c r="N23" s="18">
        <f>IFERROR(COUNTIFS('[1]Input Sheet'!$L:$L,$C23,'[1]Input Sheet'!$C:$C,N$5)/(COUNTIFS('[1]Input Sheet'!$L:$L,"N",'[1]Input Sheet'!$C:$C,N$5)+COUNTIFS('[1]Input Sheet'!$L:$L,"Y",'[1]Input Sheet'!$C:$C,N$5)),0)</f>
        <v>0</v>
      </c>
      <c r="O23" s="18">
        <f>IFERROR(COUNTIFS('[1]Input Sheet'!$L:$L,$C23,'[1]Input Sheet'!$D:$D,O$5)/(COUNTIFS('[1]Input Sheet'!$L:$L,"N",'[1]Input Sheet'!$D:$D,O$5)+COUNTIFS('[1]Input Sheet'!$L:$L,"Y",'[1]Input Sheet'!$D:$D,O$5)),0)</f>
        <v>0.15</v>
      </c>
      <c r="P23" s="18">
        <f>IFERROR(COUNTIFS('[1]Input Sheet'!$L:$L,$C23,'[1]Input Sheet'!$D:$D,P$5)/(COUNTIFS('[1]Input Sheet'!$L:$L,"N",'[1]Input Sheet'!$D:$D,P$5)+COUNTIFS('[1]Input Sheet'!$L:$L,"Y",'[1]Input Sheet'!$D:$D,P$5)),0)</f>
        <v>0.12903225806451613</v>
      </c>
    </row>
    <row r="24" spans="1:16" x14ac:dyDescent="0.25">
      <c r="A24" s="25"/>
      <c r="B24" s="24" t="s">
        <v>15</v>
      </c>
      <c r="C24" s="20" t="str">
        <f t="shared" si="1"/>
        <v>Y</v>
      </c>
      <c r="D24" s="19" t="s">
        <v>24</v>
      </c>
      <c r="E24" s="18">
        <f>IFERROR(COUNTIFS('[1]Input Sheet'!$M:$M,C24)/COUNTA('[1]Input Sheet'!$M$3:$M$200),0)</f>
        <v>0.55555555555555558</v>
      </c>
      <c r="F24" s="18">
        <f>IFERROR(COUNTIFS('[1]Input Sheet'!$M:$M,$C24,'[1]Input Sheet'!$B:$B,F$5)/(COUNTIFS('[1]Input Sheet'!$M:$M,"N",'[1]Input Sheet'!$B:$B,F$5)+COUNTIFS('[1]Input Sheet'!$M:$M,"Y",'[1]Input Sheet'!$B:$B,F$5)),0)</f>
        <v>0.45161290322580644</v>
      </c>
      <c r="G24" s="18">
        <f>IFERROR(COUNTIFS('[1]Input Sheet'!$M:$M,$C24,'[1]Input Sheet'!$B:$B,G$5)/(COUNTIFS('[1]Input Sheet'!$M:$M,"N",'[1]Input Sheet'!$B:$B,G$5)+COUNTIFS('[1]Input Sheet'!$M:$M,"Y",'[1]Input Sheet'!$B:$B,G$5)),0)</f>
        <v>0.60416666666666663</v>
      </c>
      <c r="H24" s="18">
        <f>IFERROR(COUNTIFS('[1]Input Sheet'!$M:$M,$C24,'[1]Input Sheet'!$A:$A,H$5)/(COUNTIFS('[1]Input Sheet'!$M:$M,"N",'[1]Input Sheet'!$A:$A,H$5)+COUNTIFS('[1]Input Sheet'!$M:$M,"Y",'[1]Input Sheet'!$A:$A,H$5)),0)</f>
        <v>0.5</v>
      </c>
      <c r="I24" s="18">
        <f>IFERROR(COUNTIFS('[1]Input Sheet'!$M:$M,$C24,'[1]Input Sheet'!$A:$A,I$5)/(COUNTIFS('[1]Input Sheet'!$M:$M,"N",'[1]Input Sheet'!$A:$A,I$5)+COUNTIFS('[1]Input Sheet'!$M:$M,"Y",'[1]Input Sheet'!$A:$A,I$5)),0)</f>
        <v>0.61538461538461542</v>
      </c>
      <c r="J24" s="18">
        <f>IFERROR(COUNTIFS('[1]Input Sheet'!$M:$M,$C24,'[1]Input Sheet'!$A:$A,J$5)/(COUNTIFS('[1]Input Sheet'!$M:$M,"N",'[1]Input Sheet'!$A:$A,J$5)+COUNTIFS('[1]Input Sheet'!$M:$M,"Y",'[1]Input Sheet'!$A:$A,J$5)),0)</f>
        <v>0.52631578947368418</v>
      </c>
      <c r="K24" s="18">
        <f>IFERROR(COUNTIFS('[1]Input Sheet'!$M:$M,$C24,'[1]Input Sheet'!$A:$A,K$5)/(COUNTIFS('[1]Input Sheet'!$M:$M,"N",'[1]Input Sheet'!$A:$A,K$5)+COUNTIFS('[1]Input Sheet'!$M:$M,"Y",'[1]Input Sheet'!$A:$A,K$5)),0)</f>
        <v>0.55555555555555558</v>
      </c>
      <c r="L24" s="18">
        <f>IFERROR(COUNTIFS('[1]Input Sheet'!$M:$M,$C24,'[1]Input Sheet'!$C:$C,L$5)/(COUNTIFS('[1]Input Sheet'!$M:$M,"N",'[1]Input Sheet'!$C:$C,L$5)+COUNTIFS('[1]Input Sheet'!$M:$M,"Y",'[1]Input Sheet'!$C:$C,L$5)),0)</f>
        <v>0.66666666666666663</v>
      </c>
      <c r="M24" s="18">
        <f>IFERROR(COUNTIFS('[1]Input Sheet'!$M:$M,$C24,'[1]Input Sheet'!$C:$C,M$5)/(COUNTIFS('[1]Input Sheet'!$M:$M,"N",'[1]Input Sheet'!$C:$C,M$5)+COUNTIFS('[1]Input Sheet'!$M:$M,"Y",'[1]Input Sheet'!$C:$C,M$5)),0)</f>
        <v>0.52941176470588236</v>
      </c>
      <c r="N24" s="18">
        <f>IFERROR(COUNTIFS('[1]Input Sheet'!$M:$M,$C24,'[1]Input Sheet'!$C:$C,N$5)/(COUNTIFS('[1]Input Sheet'!$M:$M,"N",'[1]Input Sheet'!$C:$C,N$5)+COUNTIFS('[1]Input Sheet'!$M:$M,"Y",'[1]Input Sheet'!$C:$C,N$5)),0)</f>
        <v>0.66666666666666663</v>
      </c>
      <c r="O24" s="18">
        <f>IFERROR(COUNTIFS('[1]Input Sheet'!$M:$M,$C24,'[1]Input Sheet'!$D:$D,O$5)/(COUNTIFS('[1]Input Sheet'!$M:$M,"N",'[1]Input Sheet'!$D:$D,O$5)+COUNTIFS('[1]Input Sheet'!$M:$M,"Y",'[1]Input Sheet'!$D:$D,O$5)),0)</f>
        <v>0.38461538461538464</v>
      </c>
      <c r="P24" s="18">
        <f>IFERROR(COUNTIFS('[1]Input Sheet'!$M:$M,$C24,'[1]Input Sheet'!$D:$D,P$5)/(COUNTIFS('[1]Input Sheet'!$M:$M,"N",'[1]Input Sheet'!$D:$D,P$5)+COUNTIFS('[1]Input Sheet'!$M:$M,"Y",'[1]Input Sheet'!$D:$D,P$5)),0)</f>
        <v>0.63636363636363635</v>
      </c>
    </row>
    <row r="25" spans="1:16" x14ac:dyDescent="0.25">
      <c r="A25" s="25"/>
      <c r="B25" s="23"/>
      <c r="C25" s="20" t="str">
        <f t="shared" si="1"/>
        <v>N</v>
      </c>
      <c r="D25" s="19" t="s">
        <v>29</v>
      </c>
      <c r="E25" s="18">
        <f>IFERROR(COUNTIFS('[1]Input Sheet'!$M:$M,C25)/COUNTA('[1]Input Sheet'!$M$3:$M$200),0)</f>
        <v>0.44444444444444442</v>
      </c>
      <c r="F25" s="18">
        <f>IFERROR(COUNTIFS('[1]Input Sheet'!$M:$M,$C25,'[1]Input Sheet'!$B:$B,F$5)/(COUNTIFS('[1]Input Sheet'!$M:$M,"N",'[1]Input Sheet'!$B:$B,F$5)+COUNTIFS('[1]Input Sheet'!$M:$M,"Y",'[1]Input Sheet'!$B:$B,F$5)),0)</f>
        <v>0.54838709677419351</v>
      </c>
      <c r="G25" s="18">
        <f>IFERROR(COUNTIFS('[1]Input Sheet'!$M:$M,$C25,'[1]Input Sheet'!$B:$B,G$5)/(COUNTIFS('[1]Input Sheet'!$M:$M,"N",'[1]Input Sheet'!$B:$B,G$5)+COUNTIFS('[1]Input Sheet'!$M:$M,"Y",'[1]Input Sheet'!$B:$B,G$5)),0)</f>
        <v>0.39583333333333331</v>
      </c>
      <c r="H25" s="18">
        <f>IFERROR(COUNTIFS('[1]Input Sheet'!$M:$M,$C25,'[1]Input Sheet'!$A:$A,H$5)/(COUNTIFS('[1]Input Sheet'!$M:$M,"N",'[1]Input Sheet'!$A:$A,H$5)+COUNTIFS('[1]Input Sheet'!$M:$M,"Y",'[1]Input Sheet'!$A:$A,H$5)),0)</f>
        <v>0.5</v>
      </c>
      <c r="I25" s="18">
        <f>IFERROR(COUNTIFS('[1]Input Sheet'!$M:$M,$C25,'[1]Input Sheet'!$A:$A,I$5)/(COUNTIFS('[1]Input Sheet'!$M:$M,"N",'[1]Input Sheet'!$A:$A,I$5)+COUNTIFS('[1]Input Sheet'!$M:$M,"Y",'[1]Input Sheet'!$A:$A,I$5)),0)</f>
        <v>0.38461538461538464</v>
      </c>
      <c r="J25" s="18">
        <f>IFERROR(COUNTIFS('[1]Input Sheet'!$M:$M,$C25,'[1]Input Sheet'!$A:$A,J$5)/(COUNTIFS('[1]Input Sheet'!$M:$M,"N",'[1]Input Sheet'!$A:$A,J$5)+COUNTIFS('[1]Input Sheet'!$M:$M,"Y",'[1]Input Sheet'!$A:$A,J$5)),0)</f>
        <v>0.47368421052631576</v>
      </c>
      <c r="K25" s="18">
        <f>IFERROR(COUNTIFS('[1]Input Sheet'!$M:$M,$C25,'[1]Input Sheet'!$A:$A,K$5)/(COUNTIFS('[1]Input Sheet'!$M:$M,"N",'[1]Input Sheet'!$A:$A,K$5)+COUNTIFS('[1]Input Sheet'!$M:$M,"Y",'[1]Input Sheet'!$A:$A,K$5)),0)</f>
        <v>0.44444444444444442</v>
      </c>
      <c r="L25" s="18">
        <f>IFERROR(COUNTIFS('[1]Input Sheet'!$M:$M,$C25,'[1]Input Sheet'!$C:$C,L$5)/(COUNTIFS('[1]Input Sheet'!$M:$M,"N",'[1]Input Sheet'!$C:$C,L$5)+COUNTIFS('[1]Input Sheet'!$M:$M,"Y",'[1]Input Sheet'!$C:$C,L$5)),0)</f>
        <v>0.33333333333333331</v>
      </c>
      <c r="M25" s="18">
        <f>IFERROR(COUNTIFS('[1]Input Sheet'!$M:$M,$C25,'[1]Input Sheet'!$C:$C,M$5)/(COUNTIFS('[1]Input Sheet'!$M:$M,"N",'[1]Input Sheet'!$C:$C,M$5)+COUNTIFS('[1]Input Sheet'!$M:$M,"Y",'[1]Input Sheet'!$C:$C,M$5)),0)</f>
        <v>0.47058823529411764</v>
      </c>
      <c r="N25" s="18">
        <f>IFERROR(COUNTIFS('[1]Input Sheet'!$M:$M,$C25,'[1]Input Sheet'!$C:$C,N$5)/(COUNTIFS('[1]Input Sheet'!$M:$M,"N",'[1]Input Sheet'!$C:$C,N$5)+COUNTIFS('[1]Input Sheet'!$M:$M,"Y",'[1]Input Sheet'!$C:$C,N$5)),0)</f>
        <v>0.33333333333333331</v>
      </c>
      <c r="O25" s="18">
        <f>IFERROR(COUNTIFS('[1]Input Sheet'!$M:$M,$C25,'[1]Input Sheet'!$D:$D,O$5)/(COUNTIFS('[1]Input Sheet'!$M:$M,"N",'[1]Input Sheet'!$D:$D,O$5)+COUNTIFS('[1]Input Sheet'!$M:$M,"Y",'[1]Input Sheet'!$D:$D,O$5)),0)</f>
        <v>0.61538461538461542</v>
      </c>
      <c r="P25" s="18">
        <f>IFERROR(COUNTIFS('[1]Input Sheet'!$M:$M,$C25,'[1]Input Sheet'!$D:$D,P$5)/(COUNTIFS('[1]Input Sheet'!$M:$M,"N",'[1]Input Sheet'!$D:$D,P$5)+COUNTIFS('[1]Input Sheet'!$M:$M,"Y",'[1]Input Sheet'!$D:$D,P$5)),0)</f>
        <v>0.36363636363636365</v>
      </c>
    </row>
    <row r="26" spans="1:16" x14ac:dyDescent="0.25">
      <c r="A26" s="25"/>
      <c r="B26" s="24" t="s">
        <v>35</v>
      </c>
      <c r="C26" s="20" t="str">
        <f t="shared" si="1"/>
        <v>Y</v>
      </c>
      <c r="D26" s="19" t="s">
        <v>24</v>
      </c>
      <c r="E26" s="18">
        <f>IFERROR(COUNTIFS('[1]Input Sheet'!$N:$N,C26)/COUNTA('[1]Input Sheet'!$N$3:$N$200),0)</f>
        <v>0.87179487179487181</v>
      </c>
      <c r="F26" s="18">
        <f>IFERROR(COUNTIFS('[1]Input Sheet'!$N:$N,$C26,'[1]Input Sheet'!$B:$B,F$5)/(COUNTIFS('[1]Input Sheet'!$N:$N,"N",'[1]Input Sheet'!$B:$B,F$5)+COUNTIFS('[1]Input Sheet'!$N:$N,"Y",'[1]Input Sheet'!$B:$B,F$5)),0)</f>
        <v>1</v>
      </c>
      <c r="G26" s="18">
        <f>IFERROR(COUNTIFS('[1]Input Sheet'!$N:$N,$C26,'[1]Input Sheet'!$B:$B,G$5)/(COUNTIFS('[1]Input Sheet'!$N:$N,"N",'[1]Input Sheet'!$B:$B,G$5)+COUNTIFS('[1]Input Sheet'!$N:$N,"Y",'[1]Input Sheet'!$B:$B,G$5)),0)</f>
        <v>0.78260869565217395</v>
      </c>
      <c r="H26" s="18">
        <f>IFERROR(COUNTIFS('[1]Input Sheet'!$N:$N,$C26,'[1]Input Sheet'!$A:$A,H$5)/(COUNTIFS('[1]Input Sheet'!$N:$N,"N",'[1]Input Sheet'!$A:$A,H$5)+COUNTIFS('[1]Input Sheet'!$N:$N,"Y",'[1]Input Sheet'!$A:$A,H$5)),0)</f>
        <v>1</v>
      </c>
      <c r="I26" s="18">
        <f>IFERROR(COUNTIFS('[1]Input Sheet'!$N:$N,$C26,'[1]Input Sheet'!$A:$A,I$5)/(COUNTIFS('[1]Input Sheet'!$N:$N,"N",'[1]Input Sheet'!$A:$A,I$5)+COUNTIFS('[1]Input Sheet'!$N:$N,"Y",'[1]Input Sheet'!$A:$A,I$5)),0)</f>
        <v>0.83333333333333337</v>
      </c>
      <c r="J26" s="18">
        <f>IFERROR(COUNTIFS('[1]Input Sheet'!$N:$N,$C26,'[1]Input Sheet'!$A:$A,J$5)/(COUNTIFS('[1]Input Sheet'!$N:$N,"N",'[1]Input Sheet'!$A:$A,J$5)+COUNTIFS('[1]Input Sheet'!$N:$N,"Y",'[1]Input Sheet'!$A:$A,J$5)),0)</f>
        <v>0.82352941176470584</v>
      </c>
      <c r="K26" s="18">
        <f>IFERROR(COUNTIFS('[1]Input Sheet'!$N:$N,$C26,'[1]Input Sheet'!$A:$A,K$5)/(COUNTIFS('[1]Input Sheet'!$N:$N,"N",'[1]Input Sheet'!$A:$A,K$5)+COUNTIFS('[1]Input Sheet'!$N:$N,"Y",'[1]Input Sheet'!$A:$A,K$5)),0)</f>
        <v>0.9285714285714286</v>
      </c>
      <c r="L26" s="18">
        <f>IFERROR(COUNTIFS('[1]Input Sheet'!$N:$N,$C26,'[1]Input Sheet'!$C:$C,L$5)/(COUNTIFS('[1]Input Sheet'!$N:$N,"N",'[1]Input Sheet'!$C:$C,L$5)+COUNTIFS('[1]Input Sheet'!$N:$N,"Y",'[1]Input Sheet'!$C:$C,L$5)),0)</f>
        <v>1</v>
      </c>
      <c r="M26" s="18">
        <f>IFERROR(COUNTIFS('[1]Input Sheet'!$N:$N,$C26,'[1]Input Sheet'!$C:$C,M$5)/(COUNTIFS('[1]Input Sheet'!$N:$N,"N",'[1]Input Sheet'!$C:$C,M$5)+COUNTIFS('[1]Input Sheet'!$N:$N,"Y",'[1]Input Sheet'!$C:$C,M$5)),0)</f>
        <v>0.8529411764705882</v>
      </c>
      <c r="N26" s="18">
        <f>IFERROR(COUNTIFS('[1]Input Sheet'!$N:$N,$C26,'[1]Input Sheet'!$C:$C,N$5)/(COUNTIFS('[1]Input Sheet'!$N:$N,"N",'[1]Input Sheet'!$C:$C,N$5)+COUNTIFS('[1]Input Sheet'!$N:$N,"Y",'[1]Input Sheet'!$C:$C,N$5)),0)</f>
        <v>1</v>
      </c>
      <c r="O26" s="18">
        <f>IFERROR(COUNTIFS('[1]Input Sheet'!$N:$N,$C26,'[1]Input Sheet'!$D:$D,O$5)/(COUNTIFS('[1]Input Sheet'!$N:$N,"N",'[1]Input Sheet'!$D:$D,O$5)+COUNTIFS('[1]Input Sheet'!$N:$N,"Y",'[1]Input Sheet'!$D:$D,O$5)),0)</f>
        <v>0.90909090909090906</v>
      </c>
      <c r="P26" s="18">
        <f>IFERROR(COUNTIFS('[1]Input Sheet'!$N:$N,$C26,'[1]Input Sheet'!$D:$D,P$5)/(COUNTIFS('[1]Input Sheet'!$N:$N,"N",'[1]Input Sheet'!$D:$D,P$5)+COUNTIFS('[1]Input Sheet'!$N:$N,"Y",'[1]Input Sheet'!$D:$D,P$5)),0)</f>
        <v>0.8571428571428571</v>
      </c>
    </row>
    <row r="27" spans="1:16" x14ac:dyDescent="0.25">
      <c r="A27" s="25"/>
      <c r="B27" s="23"/>
      <c r="C27" s="20" t="str">
        <f t="shared" si="1"/>
        <v>N</v>
      </c>
      <c r="D27" s="19" t="s">
        <v>29</v>
      </c>
      <c r="E27" s="18">
        <f>IFERROR(COUNTIFS('[1]Input Sheet'!$N:$N,C27)/COUNTA('[1]Input Sheet'!$N$3:$N$200),0)</f>
        <v>0.12820512820512819</v>
      </c>
      <c r="F27" s="18">
        <f>IFERROR(COUNTIFS('[1]Input Sheet'!$N:$N,$C27,'[1]Input Sheet'!$B:$B,F$5)/(COUNTIFS('[1]Input Sheet'!$N:$N,"N",'[1]Input Sheet'!$B:$B,F$5)+COUNTIFS('[1]Input Sheet'!$N:$N,"Y",'[1]Input Sheet'!$B:$B,F$5)),0)</f>
        <v>0</v>
      </c>
      <c r="G27" s="18">
        <f>IFERROR(COUNTIFS('[1]Input Sheet'!$N:$N,$C27,'[1]Input Sheet'!$B:$B,G$5)/(COUNTIFS('[1]Input Sheet'!$N:$N,"N",'[1]Input Sheet'!$B:$B,G$5)+COUNTIFS('[1]Input Sheet'!$N:$N,"Y",'[1]Input Sheet'!$B:$B,G$5)),0)</f>
        <v>0.21739130434782608</v>
      </c>
      <c r="H27" s="18">
        <f>IFERROR(COUNTIFS('[1]Input Sheet'!$N:$N,$C27,'[1]Input Sheet'!$A:$A,H$5)/(COUNTIFS('[1]Input Sheet'!$N:$N,"N",'[1]Input Sheet'!$A:$A,H$5)+COUNTIFS('[1]Input Sheet'!$N:$N,"Y",'[1]Input Sheet'!$A:$A,H$5)),0)</f>
        <v>0</v>
      </c>
      <c r="I27" s="18">
        <f>IFERROR(COUNTIFS('[1]Input Sheet'!$N:$N,$C27,'[1]Input Sheet'!$A:$A,I$5)/(COUNTIFS('[1]Input Sheet'!$N:$N,"N",'[1]Input Sheet'!$A:$A,I$5)+COUNTIFS('[1]Input Sheet'!$N:$N,"Y",'[1]Input Sheet'!$A:$A,I$5)),0)</f>
        <v>0.16666666666666666</v>
      </c>
      <c r="J27" s="18">
        <f>IFERROR(COUNTIFS('[1]Input Sheet'!$N:$N,$C27,'[1]Input Sheet'!$A:$A,J$5)/(COUNTIFS('[1]Input Sheet'!$N:$N,"N",'[1]Input Sheet'!$A:$A,J$5)+COUNTIFS('[1]Input Sheet'!$N:$N,"Y",'[1]Input Sheet'!$A:$A,J$5)),0)</f>
        <v>0.17647058823529413</v>
      </c>
      <c r="K27" s="18">
        <f>IFERROR(COUNTIFS('[1]Input Sheet'!$N:$N,$C27,'[1]Input Sheet'!$A:$A,K$5)/(COUNTIFS('[1]Input Sheet'!$N:$N,"N",'[1]Input Sheet'!$A:$A,K$5)+COUNTIFS('[1]Input Sheet'!$N:$N,"Y",'[1]Input Sheet'!$A:$A,K$5)),0)</f>
        <v>7.1428571428571425E-2</v>
      </c>
      <c r="L27" s="18">
        <f>IFERROR(COUNTIFS('[1]Input Sheet'!$N:$N,$C27,'[1]Input Sheet'!$C:$C,L$5)/(COUNTIFS('[1]Input Sheet'!$N:$N,"N",'[1]Input Sheet'!$C:$C,L$5)+COUNTIFS('[1]Input Sheet'!$N:$N,"Y",'[1]Input Sheet'!$C:$C,L$5)),0)</f>
        <v>0</v>
      </c>
      <c r="M27" s="18">
        <f>IFERROR(COUNTIFS('[1]Input Sheet'!$N:$N,$C27,'[1]Input Sheet'!$C:$C,M$5)/(COUNTIFS('[1]Input Sheet'!$N:$N,"N",'[1]Input Sheet'!$C:$C,M$5)+COUNTIFS('[1]Input Sheet'!$N:$N,"Y",'[1]Input Sheet'!$C:$C,M$5)),0)</f>
        <v>0.14705882352941177</v>
      </c>
      <c r="N27" s="18">
        <f>IFERROR(COUNTIFS('[1]Input Sheet'!$N:$N,$C27,'[1]Input Sheet'!$C:$C,N$5)/(COUNTIFS('[1]Input Sheet'!$N:$N,"N",'[1]Input Sheet'!$C:$C,N$5)+COUNTIFS('[1]Input Sheet'!$N:$N,"Y",'[1]Input Sheet'!$C:$C,N$5)),0)</f>
        <v>0</v>
      </c>
      <c r="O27" s="18">
        <f>IFERROR(COUNTIFS('[1]Input Sheet'!$N:$N,$C27,'[1]Input Sheet'!$D:$D,O$5)/(COUNTIFS('[1]Input Sheet'!$N:$N,"N",'[1]Input Sheet'!$D:$D,O$5)+COUNTIFS('[1]Input Sheet'!$N:$N,"Y",'[1]Input Sheet'!$D:$D,O$5)),0)</f>
        <v>9.0909090909090912E-2</v>
      </c>
      <c r="P27" s="18">
        <f>IFERROR(COUNTIFS('[1]Input Sheet'!$N:$N,$C27,'[1]Input Sheet'!$D:$D,P$5)/(COUNTIFS('[1]Input Sheet'!$N:$N,"N",'[1]Input Sheet'!$D:$D,P$5)+COUNTIFS('[1]Input Sheet'!$N:$N,"Y",'[1]Input Sheet'!$D:$D,P$5)),0)</f>
        <v>0.14285714285714285</v>
      </c>
    </row>
    <row r="28" spans="1:16" x14ac:dyDescent="0.25">
      <c r="A28" s="47" t="s">
        <v>41</v>
      </c>
      <c r="B28" s="22" t="s">
        <v>40</v>
      </c>
      <c r="C28" s="20" t="str">
        <f t="shared" si="1"/>
        <v>Y</v>
      </c>
      <c r="D28" s="19" t="s">
        <v>24</v>
      </c>
      <c r="E28" s="18">
        <f>IFERROR(COUNTIFS('[1]Input Sheet'!$O:$O,C28)/COUNTA('[1]Input Sheet'!$O$3:$O$200),0)</f>
        <v>0.93506493506493504</v>
      </c>
      <c r="F28" s="18">
        <f>IFERROR(COUNTIFS('[1]Input Sheet'!$O:$O,$C28,'[1]Input Sheet'!$B:$B,F$5)/(COUNTIFS('[1]Input Sheet'!$O:$O,"N",'[1]Input Sheet'!$B:$B,F$5)+COUNTIFS('[1]Input Sheet'!$O:$O,"Y",'[1]Input Sheet'!$B:$B,F$5)),0)</f>
        <v>1</v>
      </c>
      <c r="G28" s="18">
        <f>IFERROR(COUNTIFS('[1]Input Sheet'!$O:$O,$C28,'[1]Input Sheet'!$B:$B,G$5)/(COUNTIFS('[1]Input Sheet'!$O:$O,"N",'[1]Input Sheet'!$B:$B,G$5)+COUNTIFS('[1]Input Sheet'!$O:$O,"Y",'[1]Input Sheet'!$B:$B,G$5)),0)</f>
        <v>0.91489361702127658</v>
      </c>
      <c r="H28" s="18">
        <f>IFERROR(COUNTIFS('[1]Input Sheet'!$O:$O,$C28,'[1]Input Sheet'!$A:$A,H$5)/(COUNTIFS('[1]Input Sheet'!$O:$O,"N",'[1]Input Sheet'!$A:$A,H$5)+COUNTIFS('[1]Input Sheet'!$O:$O,"Y",'[1]Input Sheet'!$A:$A,H$5)),0)</f>
        <v>1</v>
      </c>
      <c r="I28" s="18">
        <f>IFERROR(COUNTIFS('[1]Input Sheet'!$O:$O,$C28,'[1]Input Sheet'!$A:$A,I$5)/(COUNTIFS('[1]Input Sheet'!$O:$O,"N",'[1]Input Sheet'!$A:$A,I$5)+COUNTIFS('[1]Input Sheet'!$O:$O,"Y",'[1]Input Sheet'!$A:$A,I$5)),0)</f>
        <v>0.75</v>
      </c>
      <c r="J28" s="18">
        <f>IFERROR(COUNTIFS('[1]Input Sheet'!$O:$O,$C28,'[1]Input Sheet'!$A:$A,J$5)/(COUNTIFS('[1]Input Sheet'!$O:$O,"N",'[1]Input Sheet'!$A:$A,J$5)+COUNTIFS('[1]Input Sheet'!$O:$O,"Y",'[1]Input Sheet'!$A:$A,J$5)),0)</f>
        <v>0.94444444444444442</v>
      </c>
      <c r="K28" s="18">
        <f>IFERROR(COUNTIFS('[1]Input Sheet'!$O:$O,$C28,'[1]Input Sheet'!$A:$A,K$5)/(COUNTIFS('[1]Input Sheet'!$O:$O,"N",'[1]Input Sheet'!$A:$A,K$5)+COUNTIFS('[1]Input Sheet'!$O:$O,"Y",'[1]Input Sheet'!$A:$A,K$5)),0)</f>
        <v>1</v>
      </c>
      <c r="L28" s="18">
        <f>IFERROR(COUNTIFS('[1]Input Sheet'!$O:$O,$C28,'[1]Input Sheet'!$C:$C,L$5)/(COUNTIFS('[1]Input Sheet'!$O:$O,"N",'[1]Input Sheet'!$C:$C,L$5)+COUNTIFS('[1]Input Sheet'!$O:$O,"Y",'[1]Input Sheet'!$C:$C,L$5)),0)</f>
        <v>0.88888888888888884</v>
      </c>
      <c r="M28" s="18">
        <f>IFERROR(COUNTIFS('[1]Input Sheet'!$O:$O,$C28,'[1]Input Sheet'!$C:$C,M$5)/(COUNTIFS('[1]Input Sheet'!$O:$O,"N",'[1]Input Sheet'!$C:$C,M$5)+COUNTIFS('[1]Input Sheet'!$O:$O,"Y",'[1]Input Sheet'!$C:$C,M$5)),0)</f>
        <v>0.9375</v>
      </c>
      <c r="N28" s="18">
        <f>IFERROR(COUNTIFS('[1]Input Sheet'!$O:$O,$C28,'[1]Input Sheet'!$C:$C,N$5)/(COUNTIFS('[1]Input Sheet'!$O:$O,"N",'[1]Input Sheet'!$C:$C,N$5)+COUNTIFS('[1]Input Sheet'!$O:$O,"Y",'[1]Input Sheet'!$C:$C,N$5)),0)</f>
        <v>1</v>
      </c>
      <c r="O28" s="18">
        <f>IFERROR(COUNTIFS('[1]Input Sheet'!$O:$O,$C28,'[1]Input Sheet'!$D:$D,O$5)/(COUNTIFS('[1]Input Sheet'!$O:$O,"N",'[1]Input Sheet'!$D:$D,O$5)+COUNTIFS('[1]Input Sheet'!$O:$O,"Y",'[1]Input Sheet'!$D:$D,O$5)),0)</f>
        <v>0.95833333333333337</v>
      </c>
      <c r="P28" s="18">
        <f>IFERROR(COUNTIFS('[1]Input Sheet'!$O:$O,$C28,'[1]Input Sheet'!$D:$D,P$5)/(COUNTIFS('[1]Input Sheet'!$O:$O,"N",'[1]Input Sheet'!$D:$D,P$5)+COUNTIFS('[1]Input Sheet'!$O:$O,"Y",'[1]Input Sheet'!$D:$D,P$5)),0)</f>
        <v>0.92452830188679247</v>
      </c>
    </row>
    <row r="29" spans="1:16" x14ac:dyDescent="0.25">
      <c r="A29" s="47"/>
      <c r="B29" s="21"/>
      <c r="C29" s="20" t="str">
        <f t="shared" si="1"/>
        <v>N</v>
      </c>
      <c r="D29" s="19" t="s">
        <v>29</v>
      </c>
      <c r="E29" s="18">
        <f>IFERROR(COUNTIFS('[1]Input Sheet'!$O:$O,C29)/COUNTA('[1]Input Sheet'!$O$3:$O$200),0)</f>
        <v>6.4935064935064929E-2</v>
      </c>
      <c r="F29" s="18">
        <f>IFERROR(COUNTIFS('[1]Input Sheet'!$O:$O,$C29,'[1]Input Sheet'!$B:$B,F$5)/(COUNTIFS('[1]Input Sheet'!$O:$O,"N",'[1]Input Sheet'!$B:$B,F$5)+COUNTIFS('[1]Input Sheet'!$O:$O,"Y",'[1]Input Sheet'!$B:$B,F$5)),0)</f>
        <v>0</v>
      </c>
      <c r="G29" s="18">
        <f>IFERROR(COUNTIFS('[1]Input Sheet'!$O:$O,$C29,'[1]Input Sheet'!$B:$B,G$5)/(COUNTIFS('[1]Input Sheet'!$O:$O,"N",'[1]Input Sheet'!$B:$B,G$5)+COUNTIFS('[1]Input Sheet'!$O:$O,"Y",'[1]Input Sheet'!$B:$B,G$5)),0)</f>
        <v>8.5106382978723402E-2</v>
      </c>
      <c r="H29" s="18">
        <f>IFERROR(COUNTIFS('[1]Input Sheet'!$O:$O,$C29,'[1]Input Sheet'!$A:$A,H$5)/(COUNTIFS('[1]Input Sheet'!$O:$O,"N",'[1]Input Sheet'!$A:$A,H$5)+COUNTIFS('[1]Input Sheet'!$O:$O,"Y",'[1]Input Sheet'!$A:$A,H$5)),0)</f>
        <v>0</v>
      </c>
      <c r="I29" s="18">
        <f>IFERROR(COUNTIFS('[1]Input Sheet'!$O:$O,$C29,'[1]Input Sheet'!$A:$A,I$5)/(COUNTIFS('[1]Input Sheet'!$O:$O,"N",'[1]Input Sheet'!$A:$A,I$5)+COUNTIFS('[1]Input Sheet'!$O:$O,"Y",'[1]Input Sheet'!$A:$A,I$5)),0)</f>
        <v>0.25</v>
      </c>
      <c r="J29" s="18">
        <f>IFERROR(COUNTIFS('[1]Input Sheet'!$O:$O,$C29,'[1]Input Sheet'!$A:$A,J$5)/(COUNTIFS('[1]Input Sheet'!$O:$O,"N",'[1]Input Sheet'!$A:$A,J$5)+COUNTIFS('[1]Input Sheet'!$O:$O,"Y",'[1]Input Sheet'!$A:$A,J$5)),0)</f>
        <v>5.5555555555555552E-2</v>
      </c>
      <c r="K29" s="18">
        <f>IFERROR(COUNTIFS('[1]Input Sheet'!$O:$O,$C29,'[1]Input Sheet'!$A:$A,K$5)/(COUNTIFS('[1]Input Sheet'!$O:$O,"N",'[1]Input Sheet'!$A:$A,K$5)+COUNTIFS('[1]Input Sheet'!$O:$O,"Y",'[1]Input Sheet'!$A:$A,K$5)),0)</f>
        <v>0</v>
      </c>
      <c r="L29" s="18">
        <f>IFERROR(COUNTIFS('[1]Input Sheet'!$O:$O,$C29,'[1]Input Sheet'!$C:$C,L$5)/(COUNTIFS('[1]Input Sheet'!$O:$O,"N",'[1]Input Sheet'!$C:$C,L$5)+COUNTIFS('[1]Input Sheet'!$O:$O,"Y",'[1]Input Sheet'!$C:$C,L$5)),0)</f>
        <v>0.1111111111111111</v>
      </c>
      <c r="M29" s="18">
        <f>IFERROR(COUNTIFS('[1]Input Sheet'!$O:$O,$C29,'[1]Input Sheet'!$C:$C,M$5)/(COUNTIFS('[1]Input Sheet'!$O:$O,"N",'[1]Input Sheet'!$C:$C,M$5)+COUNTIFS('[1]Input Sheet'!$O:$O,"Y",'[1]Input Sheet'!$C:$C,M$5)),0)</f>
        <v>6.25E-2</v>
      </c>
      <c r="N29" s="18">
        <f>IFERROR(COUNTIFS('[1]Input Sheet'!$O:$O,$C29,'[1]Input Sheet'!$C:$C,N$5)/(COUNTIFS('[1]Input Sheet'!$O:$O,"N",'[1]Input Sheet'!$C:$C,N$5)+COUNTIFS('[1]Input Sheet'!$O:$O,"Y",'[1]Input Sheet'!$C:$C,N$5)),0)</f>
        <v>0</v>
      </c>
      <c r="O29" s="18">
        <f>IFERROR(COUNTIFS('[1]Input Sheet'!$O:$O,$C29,'[1]Input Sheet'!$D:$D,O$5)/(COUNTIFS('[1]Input Sheet'!$O:$O,"N",'[1]Input Sheet'!$D:$D,O$5)+COUNTIFS('[1]Input Sheet'!$O:$O,"Y",'[1]Input Sheet'!$D:$D,O$5)),0)</f>
        <v>4.1666666666666664E-2</v>
      </c>
      <c r="P29" s="18">
        <f>IFERROR(COUNTIFS('[1]Input Sheet'!$O:$O,$C29,'[1]Input Sheet'!$D:$D,P$5)/(COUNTIFS('[1]Input Sheet'!$O:$O,"N",'[1]Input Sheet'!$D:$D,P$5)+COUNTIFS('[1]Input Sheet'!$O:$O,"Y",'[1]Input Sheet'!$D:$D,P$5)),0)</f>
        <v>7.5471698113207544E-2</v>
      </c>
    </row>
  </sheetData>
  <mergeCells count="23">
    <mergeCell ref="D4:D7"/>
    <mergeCell ref="E4:E7"/>
    <mergeCell ref="F4:G4"/>
    <mergeCell ref="H4:K4"/>
    <mergeCell ref="A16:A27"/>
    <mergeCell ref="A28:A29"/>
    <mergeCell ref="B28:B29"/>
    <mergeCell ref="L4:N4"/>
    <mergeCell ref="O4:P4"/>
    <mergeCell ref="A8:A11"/>
    <mergeCell ref="B8:B9"/>
    <mergeCell ref="B10:B11"/>
    <mergeCell ref="A12:A15"/>
    <mergeCell ref="B12:B13"/>
    <mergeCell ref="B14:B15"/>
    <mergeCell ref="A4:A7"/>
    <mergeCell ref="B4:B7"/>
    <mergeCell ref="B26:B27"/>
    <mergeCell ref="B16:B17"/>
    <mergeCell ref="B18:B19"/>
    <mergeCell ref="B20:B21"/>
    <mergeCell ref="B22:B23"/>
    <mergeCell ref="B24:B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E93F28E0F344E8E5006053996AEAC" ma:contentTypeVersion="0" ma:contentTypeDescription="Create a new document." ma:contentTypeScope="" ma:versionID="9c0d902ce2467e42a8342ce8bb5c264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12f5fe0cc4552a7ae063fbebe5b8ae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0886E2-556D-4012-A0C0-CE75F17B4156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6A5B176-9DD9-4114-8679-11A146B579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B16A05-5191-4A5B-907F-25EC045D5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Sheet</vt:lpstr>
      <vt:lpstr>Lookups</vt:lpstr>
      <vt:lpstr>Results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Wombat</dc:creator>
  <cp:lastModifiedBy>Wombat</cp:lastModifiedBy>
  <cp:lastPrinted>2014-02-17T14:31:17Z</cp:lastPrinted>
  <dcterms:created xsi:type="dcterms:W3CDTF">2014-02-02T21:11:25Z</dcterms:created>
  <dcterms:modified xsi:type="dcterms:W3CDTF">2014-02-19T20:36:58Z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0x010100EC6E93F28E0F344E8E5006053996AEAC</vt:lpwstr>
  </property>
</Properties>
</file>